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S:\Projects\BLM\BLM_HCCVI_Pinyon_Juniper\SSS_PJ_zones\Tables\"/>
    </mc:Choice>
  </mc:AlternateContent>
  <xr:revisionPtr revIDLastSave="0" documentId="13_ncr:1_{DD0302F7-364C-49A8-BAC8-010AE464D887}" xr6:coauthVersionLast="47" xr6:coauthVersionMax="47" xr10:uidLastSave="{00000000-0000-0000-0000-000000000000}"/>
  <bookViews>
    <workbookView xWindow="-110" yWindow="-110" windowWidth="19420" windowHeight="10420" xr2:uid="{00000000-000D-0000-FFFF-FFFF00000000}"/>
  </bookViews>
  <sheets>
    <sheet name="0. Description of the Data" sheetId="11" r:id="rId1"/>
    <sheet name="A. Colorado Plateau PJW" sheetId="4" r:id="rId2"/>
    <sheet name="B. Great Basin PJW" sheetId="3" r:id="rId3"/>
    <sheet name="C. Columbia Plateau WJWS" sheetId="5" r:id="rId4"/>
    <sheet name="D. Southern Rocky Mtn PJW" sheetId="2" r:id="rId5"/>
    <sheet name="E. Southern Rocky Mtn JWS" sheetId="1" r:id="rId6"/>
    <sheet name="F. Madrean PJ Woodland" sheetId="6" r:id="rId7"/>
    <sheet name="G. Madrean Juniper Savanna" sheetId="7" r:id="rId8"/>
    <sheet name="H. Inter Mtn Basins JS" sheetId="8" r:id="rId9"/>
    <sheet name="I. RM Foothill Limber Pine JW" sheetId="9" r:id="rId10"/>
    <sheet name="J. CO Plateau PJ Shrubland" sheetId="10"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6" i="10" l="1"/>
  <c r="C72" i="10" s="1"/>
  <c r="C74" i="10"/>
  <c r="C73" i="10"/>
  <c r="B85" i="9"/>
  <c r="C84" i="9"/>
  <c r="C83" i="9"/>
  <c r="C82" i="9"/>
  <c r="C81" i="9"/>
  <c r="C80" i="9"/>
  <c r="C79" i="9"/>
  <c r="B91" i="8"/>
  <c r="C88" i="8" s="1"/>
  <c r="B71" i="7"/>
  <c r="C70" i="7" s="1"/>
  <c r="C67" i="7"/>
  <c r="B70" i="6"/>
  <c r="C69" i="6" s="1"/>
  <c r="B70" i="1"/>
  <c r="C66" i="1" s="1"/>
  <c r="C69" i="1"/>
  <c r="C68" i="1"/>
  <c r="C67" i="1"/>
  <c r="C66" i="2"/>
  <c r="C58" i="5"/>
  <c r="C91" i="3"/>
  <c r="C92" i="4"/>
  <c r="Q31" i="2"/>
  <c r="P31" i="2"/>
  <c r="O31" i="2"/>
  <c r="N31" i="2"/>
  <c r="M31" i="2"/>
  <c r="L31" i="2"/>
  <c r="K31" i="2"/>
  <c r="J31" i="2"/>
  <c r="I31" i="2"/>
  <c r="H31" i="2"/>
  <c r="G31" i="2"/>
  <c r="F31" i="2"/>
  <c r="E31" i="2"/>
  <c r="D31" i="2"/>
  <c r="C31" i="2"/>
  <c r="Q11" i="2"/>
  <c r="P11" i="2"/>
  <c r="O11" i="2"/>
  <c r="N11" i="2"/>
  <c r="M11" i="2"/>
  <c r="L11" i="2"/>
  <c r="K11" i="2"/>
  <c r="J11" i="2"/>
  <c r="I11" i="2"/>
  <c r="H11" i="2"/>
  <c r="G11" i="2"/>
  <c r="F11" i="2"/>
  <c r="E11" i="2"/>
  <c r="D11" i="2"/>
  <c r="C11" i="2"/>
  <c r="O34" i="1"/>
  <c r="N34" i="1"/>
  <c r="M34" i="1"/>
  <c r="L34" i="1"/>
  <c r="K34" i="1"/>
  <c r="J34" i="1"/>
  <c r="I34" i="1"/>
  <c r="H34" i="1"/>
  <c r="G34" i="1"/>
  <c r="F34" i="1"/>
  <c r="E34" i="1"/>
  <c r="D34" i="1"/>
  <c r="C34" i="1"/>
  <c r="O12" i="1"/>
  <c r="N12" i="1"/>
  <c r="M12" i="1"/>
  <c r="L12" i="1"/>
  <c r="K12" i="1"/>
  <c r="J12" i="1"/>
  <c r="I12" i="1"/>
  <c r="H12" i="1"/>
  <c r="G12" i="1"/>
  <c r="F12" i="1"/>
  <c r="E12" i="1"/>
  <c r="D12" i="1"/>
  <c r="C12" i="1"/>
  <c r="V27" i="6"/>
  <c r="T31" i="6"/>
  <c r="S31" i="6"/>
  <c r="R31" i="6"/>
  <c r="Q31" i="6"/>
  <c r="P31" i="6"/>
  <c r="O31" i="6"/>
  <c r="N31" i="6"/>
  <c r="M31" i="6"/>
  <c r="L31" i="6"/>
  <c r="K31" i="6"/>
  <c r="J31" i="6"/>
  <c r="I31" i="6"/>
  <c r="H31" i="6"/>
  <c r="G31" i="6"/>
  <c r="F31" i="6"/>
  <c r="E31" i="6"/>
  <c r="D31" i="6"/>
  <c r="C31" i="6"/>
  <c r="T11" i="6"/>
  <c r="S11" i="6"/>
  <c r="R11" i="6"/>
  <c r="Q11" i="6"/>
  <c r="P11" i="6"/>
  <c r="O11" i="6"/>
  <c r="N11" i="6"/>
  <c r="M11" i="6"/>
  <c r="L11" i="6"/>
  <c r="K11" i="6"/>
  <c r="J11" i="6"/>
  <c r="I11" i="6"/>
  <c r="H11" i="6"/>
  <c r="G11" i="6"/>
  <c r="F11" i="6"/>
  <c r="E11" i="6"/>
  <c r="D11" i="6"/>
  <c r="C11" i="6"/>
  <c r="U31" i="7"/>
  <c r="T31" i="7"/>
  <c r="S31" i="7"/>
  <c r="R31" i="7"/>
  <c r="Q31" i="7"/>
  <c r="P31" i="7"/>
  <c r="O31" i="7"/>
  <c r="N31" i="7"/>
  <c r="M31" i="7"/>
  <c r="L31" i="7"/>
  <c r="K31" i="7"/>
  <c r="J31" i="7"/>
  <c r="I31" i="7"/>
  <c r="H31" i="7"/>
  <c r="G31" i="7"/>
  <c r="F31" i="7"/>
  <c r="E31" i="7"/>
  <c r="D31" i="7"/>
  <c r="C31" i="7"/>
  <c r="V31" i="7"/>
  <c r="W28" i="7" s="1"/>
  <c r="W10" i="7"/>
  <c r="U11" i="7"/>
  <c r="T11" i="7"/>
  <c r="S11" i="7"/>
  <c r="R11" i="7"/>
  <c r="Q11" i="7"/>
  <c r="P11" i="7"/>
  <c r="O11" i="7"/>
  <c r="N11" i="7"/>
  <c r="M11" i="7"/>
  <c r="L11" i="7"/>
  <c r="K11" i="7"/>
  <c r="J11" i="7"/>
  <c r="I11" i="7"/>
  <c r="H11" i="7"/>
  <c r="G11" i="7"/>
  <c r="F11" i="7"/>
  <c r="E11" i="7"/>
  <c r="D11" i="7"/>
  <c r="C11" i="7"/>
  <c r="N30" i="5"/>
  <c r="L31" i="5"/>
  <c r="K31" i="5"/>
  <c r="J31" i="5"/>
  <c r="I31" i="5"/>
  <c r="H31" i="5"/>
  <c r="G31" i="5"/>
  <c r="F31" i="5"/>
  <c r="E31" i="5"/>
  <c r="D31" i="5"/>
  <c r="C31" i="5"/>
  <c r="N10" i="5"/>
  <c r="N9" i="5"/>
  <c r="N8" i="5"/>
  <c r="N11" i="5" s="1"/>
  <c r="N7" i="5"/>
  <c r="L11" i="5"/>
  <c r="K11" i="5"/>
  <c r="J11" i="5"/>
  <c r="I11" i="5"/>
  <c r="H11" i="5"/>
  <c r="G11" i="5"/>
  <c r="F11" i="5"/>
  <c r="E11" i="5"/>
  <c r="D11" i="5"/>
  <c r="C11" i="5"/>
  <c r="M11" i="5"/>
  <c r="Q37" i="10"/>
  <c r="R36" i="10" s="1"/>
  <c r="H37" i="10"/>
  <c r="F37" i="10"/>
  <c r="P37" i="10"/>
  <c r="O37" i="10"/>
  <c r="N37" i="10"/>
  <c r="M37" i="10"/>
  <c r="L37" i="10"/>
  <c r="K37" i="10"/>
  <c r="J37" i="10"/>
  <c r="I37" i="10"/>
  <c r="G37" i="10"/>
  <c r="E37" i="10"/>
  <c r="D37" i="10"/>
  <c r="C37" i="10"/>
  <c r="Q13" i="10"/>
  <c r="R12" i="10" s="1"/>
  <c r="F65" i="10"/>
  <c r="F64" i="10"/>
  <c r="F63" i="10"/>
  <c r="F62" i="10"/>
  <c r="F61" i="10"/>
  <c r="F60" i="10"/>
  <c r="F59" i="10"/>
  <c r="F58" i="10"/>
  <c r="F57" i="10"/>
  <c r="F56" i="10"/>
  <c r="F55" i="10"/>
  <c r="F54" i="10"/>
  <c r="F53" i="10"/>
  <c r="F52" i="10"/>
  <c r="P13" i="10"/>
  <c r="O13" i="10"/>
  <c r="N13" i="10"/>
  <c r="M13" i="10"/>
  <c r="L13" i="10"/>
  <c r="K13" i="10"/>
  <c r="J13" i="10"/>
  <c r="I13" i="10"/>
  <c r="H13" i="10"/>
  <c r="G13" i="10"/>
  <c r="F13" i="10"/>
  <c r="E13" i="10"/>
  <c r="D13" i="10"/>
  <c r="C13" i="10"/>
  <c r="W39" i="9"/>
  <c r="W38" i="9"/>
  <c r="W37" i="9"/>
  <c r="W36" i="9"/>
  <c r="W35" i="9"/>
  <c r="W34" i="9"/>
  <c r="W33" i="9"/>
  <c r="U40" i="9"/>
  <c r="T40" i="9"/>
  <c r="S40" i="9"/>
  <c r="R40" i="9"/>
  <c r="Q40" i="9"/>
  <c r="P40" i="9"/>
  <c r="O40" i="9"/>
  <c r="N40" i="9"/>
  <c r="M40" i="9"/>
  <c r="L40" i="9"/>
  <c r="K40" i="9"/>
  <c r="J40" i="9"/>
  <c r="I40" i="9"/>
  <c r="H40" i="9"/>
  <c r="G40" i="9"/>
  <c r="F40" i="9"/>
  <c r="E40" i="9"/>
  <c r="D40" i="9"/>
  <c r="C40" i="9"/>
  <c r="V40" i="9"/>
  <c r="Z43" i="4"/>
  <c r="Y43" i="4"/>
  <c r="X43" i="4"/>
  <c r="W43" i="4"/>
  <c r="V43" i="4"/>
  <c r="U43" i="4"/>
  <c r="T43" i="4"/>
  <c r="S43" i="4"/>
  <c r="R43" i="4"/>
  <c r="Q43" i="4"/>
  <c r="P43" i="4"/>
  <c r="O43" i="4"/>
  <c r="N43" i="4"/>
  <c r="M43" i="4"/>
  <c r="L43" i="4"/>
  <c r="K43" i="4"/>
  <c r="J43" i="4"/>
  <c r="I43" i="4"/>
  <c r="H43" i="4"/>
  <c r="G43" i="4"/>
  <c r="F43" i="4"/>
  <c r="E43" i="4"/>
  <c r="D43" i="4"/>
  <c r="C43" i="4"/>
  <c r="Z15" i="4"/>
  <c r="Y15" i="4"/>
  <c r="X15" i="4"/>
  <c r="W15" i="4"/>
  <c r="V15" i="4"/>
  <c r="U15" i="4"/>
  <c r="T15" i="4"/>
  <c r="S15" i="4"/>
  <c r="R15" i="4"/>
  <c r="Q15" i="4"/>
  <c r="P15" i="4"/>
  <c r="O15" i="4"/>
  <c r="N15" i="4"/>
  <c r="M15" i="4"/>
  <c r="L15" i="4"/>
  <c r="K15" i="4"/>
  <c r="J15" i="4"/>
  <c r="I15" i="4"/>
  <c r="H15" i="4"/>
  <c r="G15" i="4"/>
  <c r="F15" i="4"/>
  <c r="E15" i="4"/>
  <c r="D15" i="4"/>
  <c r="C15" i="4"/>
  <c r="AE40" i="3"/>
  <c r="AD40" i="3"/>
  <c r="AC40" i="3"/>
  <c r="AB40" i="3"/>
  <c r="AA40" i="3"/>
  <c r="Z40" i="3"/>
  <c r="Y40" i="3"/>
  <c r="X40" i="3"/>
  <c r="W40" i="3"/>
  <c r="V40" i="3"/>
  <c r="U40" i="3"/>
  <c r="T40" i="3"/>
  <c r="S40" i="3"/>
  <c r="R40" i="3"/>
  <c r="Q40" i="3"/>
  <c r="P40" i="3"/>
  <c r="O40" i="3"/>
  <c r="N40" i="3"/>
  <c r="M40" i="3"/>
  <c r="L40" i="3"/>
  <c r="K40" i="3"/>
  <c r="J40" i="3"/>
  <c r="I40" i="3"/>
  <c r="H40" i="3"/>
  <c r="G40" i="3"/>
  <c r="F40" i="3"/>
  <c r="E40" i="3"/>
  <c r="D40" i="3"/>
  <c r="C40" i="3"/>
  <c r="AE14" i="3"/>
  <c r="AD14" i="3"/>
  <c r="AC14" i="3"/>
  <c r="AB14" i="3"/>
  <c r="AA14" i="3"/>
  <c r="Z14" i="3"/>
  <c r="Y14" i="3"/>
  <c r="X14" i="3"/>
  <c r="W14" i="3"/>
  <c r="V14" i="3"/>
  <c r="U14" i="3"/>
  <c r="T14" i="3"/>
  <c r="S14" i="3"/>
  <c r="R14" i="3"/>
  <c r="Q14" i="3"/>
  <c r="P14" i="3"/>
  <c r="O14" i="3"/>
  <c r="N14" i="3"/>
  <c r="M14" i="3"/>
  <c r="L14" i="3"/>
  <c r="K14" i="3"/>
  <c r="J14" i="3"/>
  <c r="I14" i="3"/>
  <c r="H14" i="3"/>
  <c r="G14" i="3"/>
  <c r="F14" i="3"/>
  <c r="E14" i="3"/>
  <c r="D14" i="3"/>
  <c r="C14" i="3"/>
  <c r="R43" i="8"/>
  <c r="I43" i="8"/>
  <c r="W43" i="8"/>
  <c r="V43" i="8"/>
  <c r="U43" i="8"/>
  <c r="T43" i="8"/>
  <c r="S43" i="8"/>
  <c r="Q43" i="8"/>
  <c r="P43" i="8"/>
  <c r="O43" i="8"/>
  <c r="N43" i="8"/>
  <c r="M43" i="8"/>
  <c r="L43" i="8"/>
  <c r="K43" i="8"/>
  <c r="J43" i="8"/>
  <c r="H43" i="8"/>
  <c r="G43" i="8"/>
  <c r="F43" i="8"/>
  <c r="E43" i="8"/>
  <c r="D43" i="8"/>
  <c r="C43" i="8"/>
  <c r="W15" i="8"/>
  <c r="V15" i="8"/>
  <c r="U15" i="8"/>
  <c r="T15" i="8"/>
  <c r="S15" i="8"/>
  <c r="R15" i="8"/>
  <c r="Q15" i="8"/>
  <c r="P15" i="8"/>
  <c r="O15" i="8"/>
  <c r="N15" i="8"/>
  <c r="M15" i="8"/>
  <c r="L15" i="8"/>
  <c r="K15" i="8"/>
  <c r="J15" i="8"/>
  <c r="I15" i="8"/>
  <c r="H15" i="8"/>
  <c r="G15" i="8"/>
  <c r="F15" i="8"/>
  <c r="E15" i="8"/>
  <c r="D15" i="8"/>
  <c r="C15" i="8"/>
  <c r="N14" i="9"/>
  <c r="M14" i="9"/>
  <c r="I14" i="9"/>
  <c r="U14" i="9"/>
  <c r="T14" i="9"/>
  <c r="S14" i="9"/>
  <c r="R14" i="9"/>
  <c r="Q14" i="9"/>
  <c r="P14" i="9"/>
  <c r="O14" i="9"/>
  <c r="L14" i="9"/>
  <c r="K14" i="9"/>
  <c r="J14" i="9"/>
  <c r="H14" i="9"/>
  <c r="G14" i="9"/>
  <c r="F14" i="9"/>
  <c r="E14" i="9"/>
  <c r="D14" i="9"/>
  <c r="C14" i="9"/>
  <c r="W13" i="9"/>
  <c r="W12" i="9"/>
  <c r="W11" i="9"/>
  <c r="W10" i="9"/>
  <c r="W9" i="9"/>
  <c r="W8" i="9"/>
  <c r="W7" i="9"/>
  <c r="V14" i="9"/>
  <c r="F74" i="9"/>
  <c r="F73" i="9"/>
  <c r="F72" i="9"/>
  <c r="F71" i="9"/>
  <c r="F70" i="9"/>
  <c r="F69" i="9"/>
  <c r="F68" i="9"/>
  <c r="F67" i="9"/>
  <c r="F66" i="9"/>
  <c r="F65" i="9"/>
  <c r="F64" i="9"/>
  <c r="F63" i="9"/>
  <c r="F62" i="9"/>
  <c r="F61" i="9"/>
  <c r="F60" i="9"/>
  <c r="F59" i="9"/>
  <c r="F58" i="9"/>
  <c r="F57" i="9"/>
  <c r="F56" i="9"/>
  <c r="AG40" i="3"/>
  <c r="AG39" i="3"/>
  <c r="AG38" i="3"/>
  <c r="AG37" i="3"/>
  <c r="AG36" i="3"/>
  <c r="AG35" i="3"/>
  <c r="AG34" i="3"/>
  <c r="AG33" i="3"/>
  <c r="AG14" i="3"/>
  <c r="AG13" i="3"/>
  <c r="AG12" i="3"/>
  <c r="AG11" i="3"/>
  <c r="AG10" i="3"/>
  <c r="AG9" i="3"/>
  <c r="AG8" i="3"/>
  <c r="AG7" i="3"/>
  <c r="Y42" i="8"/>
  <c r="Y41" i="8"/>
  <c r="Y40" i="8"/>
  <c r="Y39" i="8"/>
  <c r="Y38" i="8"/>
  <c r="Y37" i="8"/>
  <c r="Y36" i="8"/>
  <c r="Y35" i="8"/>
  <c r="X43" i="8"/>
  <c r="Y14" i="8"/>
  <c r="Y13" i="8"/>
  <c r="Y12" i="8"/>
  <c r="Y11" i="8"/>
  <c r="Y10" i="8"/>
  <c r="Y9" i="8"/>
  <c r="Y8" i="8"/>
  <c r="Y7" i="8"/>
  <c r="X15" i="8"/>
  <c r="F80" i="8"/>
  <c r="F79" i="8"/>
  <c r="F78" i="8"/>
  <c r="F77" i="8"/>
  <c r="F76" i="8"/>
  <c r="F75" i="8"/>
  <c r="F74" i="8"/>
  <c r="F73" i="8"/>
  <c r="F72" i="8"/>
  <c r="F71" i="8"/>
  <c r="F70" i="8"/>
  <c r="F69" i="8"/>
  <c r="F68" i="8"/>
  <c r="F67" i="8"/>
  <c r="F66" i="8"/>
  <c r="F65" i="8"/>
  <c r="F64" i="8"/>
  <c r="F63" i="8"/>
  <c r="F62" i="8"/>
  <c r="F61" i="8"/>
  <c r="F60" i="8"/>
  <c r="F62" i="7"/>
  <c r="V11" i="7"/>
  <c r="W9" i="7" s="1"/>
  <c r="F61" i="7"/>
  <c r="F60" i="7"/>
  <c r="F59" i="7"/>
  <c r="F58" i="7"/>
  <c r="F57" i="7"/>
  <c r="F56" i="7"/>
  <c r="F55" i="7"/>
  <c r="F54" i="7"/>
  <c r="F53" i="7"/>
  <c r="F52" i="7"/>
  <c r="F51" i="7"/>
  <c r="F50" i="7"/>
  <c r="F49" i="7"/>
  <c r="F48" i="7"/>
  <c r="F47" i="7"/>
  <c r="F46" i="7"/>
  <c r="F45" i="7"/>
  <c r="F44" i="7"/>
  <c r="F59" i="6"/>
  <c r="F60" i="6"/>
  <c r="F61" i="6"/>
  <c r="U31" i="6"/>
  <c r="V30" i="6" s="1"/>
  <c r="U11" i="6"/>
  <c r="V10" i="6" s="1"/>
  <c r="F58" i="6"/>
  <c r="F57" i="6"/>
  <c r="F56" i="6"/>
  <c r="F55" i="6"/>
  <c r="F54" i="6"/>
  <c r="F53" i="6"/>
  <c r="F52" i="6"/>
  <c r="F51" i="6"/>
  <c r="F50" i="6"/>
  <c r="F49" i="6"/>
  <c r="F48" i="6"/>
  <c r="F47" i="6"/>
  <c r="F46" i="6"/>
  <c r="F45" i="6"/>
  <c r="F44" i="6"/>
  <c r="M31" i="5"/>
  <c r="N29" i="5" s="1"/>
  <c r="F53" i="5"/>
  <c r="F52" i="5"/>
  <c r="F51" i="5"/>
  <c r="F50" i="5"/>
  <c r="F49" i="5"/>
  <c r="F48" i="5"/>
  <c r="F47" i="5"/>
  <c r="F46" i="5"/>
  <c r="F45" i="5"/>
  <c r="F44" i="5"/>
  <c r="C75" i="10" l="1"/>
  <c r="C71" i="10"/>
  <c r="C70" i="10"/>
  <c r="C89" i="8"/>
  <c r="C90" i="8"/>
  <c r="C85" i="8"/>
  <c r="C86" i="8"/>
  <c r="C87" i="8"/>
  <c r="C68" i="7"/>
  <c r="C69" i="7"/>
  <c r="C66" i="6"/>
  <c r="C67" i="6"/>
  <c r="C68" i="6"/>
  <c r="C65" i="1"/>
  <c r="C63" i="2"/>
  <c r="C64" i="2"/>
  <c r="C65" i="2"/>
  <c r="C59" i="5"/>
  <c r="C60" i="5"/>
  <c r="C61" i="5"/>
  <c r="C92" i="3"/>
  <c r="C94" i="3"/>
  <c r="C93" i="3"/>
  <c r="C89" i="3"/>
  <c r="C90" i="3"/>
  <c r="C93" i="4"/>
  <c r="C90" i="4"/>
  <c r="C89" i="4"/>
  <c r="C88" i="4"/>
  <c r="C91" i="4"/>
  <c r="W29" i="7"/>
  <c r="W30" i="7"/>
  <c r="W7" i="7"/>
  <c r="W8" i="7"/>
  <c r="W27" i="7"/>
  <c r="W31" i="7" s="1"/>
  <c r="V7" i="6"/>
  <c r="V28" i="6"/>
  <c r="V31" i="6" s="1"/>
  <c r="V8" i="6"/>
  <c r="V29" i="6"/>
  <c r="V9" i="6"/>
  <c r="N27" i="5"/>
  <c r="N28" i="5"/>
  <c r="R31" i="10"/>
  <c r="R33" i="10"/>
  <c r="R34" i="10"/>
  <c r="R32" i="10"/>
  <c r="R35" i="10"/>
  <c r="R8" i="10"/>
  <c r="R9" i="10"/>
  <c r="R10" i="10"/>
  <c r="R11" i="10"/>
  <c r="R7" i="10"/>
  <c r="F69" i="3"/>
  <c r="F70" i="3"/>
  <c r="F71" i="3"/>
  <c r="F72" i="3"/>
  <c r="F73" i="3"/>
  <c r="F74" i="3"/>
  <c r="F75" i="3"/>
  <c r="F76" i="3"/>
  <c r="F77" i="3"/>
  <c r="F78" i="3"/>
  <c r="F79" i="3"/>
  <c r="F80" i="3"/>
  <c r="F81" i="3"/>
  <c r="F82" i="3"/>
  <c r="F83" i="3"/>
  <c r="F84" i="3"/>
  <c r="AF40" i="3"/>
  <c r="AF14" i="3"/>
  <c r="F73" i="4"/>
  <c r="F74" i="4"/>
  <c r="F75" i="4"/>
  <c r="F76" i="4"/>
  <c r="F77" i="4"/>
  <c r="F78" i="4"/>
  <c r="F79" i="4"/>
  <c r="F80" i="4"/>
  <c r="F81" i="4"/>
  <c r="F82" i="4"/>
  <c r="F83" i="4"/>
  <c r="AA43" i="4"/>
  <c r="AA15" i="4"/>
  <c r="F72" i="4"/>
  <c r="F71" i="4"/>
  <c r="F70" i="4"/>
  <c r="F69" i="4"/>
  <c r="F68" i="4"/>
  <c r="F67" i="4"/>
  <c r="F66" i="4"/>
  <c r="F65" i="4"/>
  <c r="F64" i="4"/>
  <c r="F63" i="4"/>
  <c r="F62" i="4"/>
  <c r="F61" i="4"/>
  <c r="F60" i="4"/>
  <c r="F68" i="3"/>
  <c r="F67" i="3"/>
  <c r="F66" i="3"/>
  <c r="F65" i="3"/>
  <c r="F64" i="3"/>
  <c r="F63" i="3"/>
  <c r="F62" i="3"/>
  <c r="F61" i="3"/>
  <c r="F60" i="3"/>
  <c r="F59" i="3"/>
  <c r="F58" i="3"/>
  <c r="F57" i="3"/>
  <c r="F56" i="3"/>
  <c r="AB8" i="4" l="1"/>
  <c r="AB7" i="4"/>
  <c r="AB14" i="4"/>
  <c r="AB11" i="4"/>
  <c r="AB13" i="4"/>
  <c r="AB9" i="4"/>
  <c r="AB12" i="4"/>
  <c r="AB10" i="4"/>
  <c r="AB35" i="4"/>
  <c r="AB42" i="4"/>
  <c r="AB41" i="4"/>
  <c r="AB40" i="4"/>
  <c r="AB39" i="4"/>
  <c r="AB38" i="4"/>
  <c r="AB37" i="4"/>
  <c r="AB36" i="4"/>
  <c r="W11" i="7"/>
  <c r="V11" i="6"/>
  <c r="N31" i="5"/>
  <c r="R37" i="10"/>
  <c r="R13" i="10"/>
  <c r="W14" i="9"/>
  <c r="W40" i="9"/>
  <c r="Y15" i="8"/>
  <c r="Y43" i="8"/>
  <c r="R31" i="2"/>
  <c r="R11" i="2"/>
  <c r="F58" i="2"/>
  <c r="F57" i="2"/>
  <c r="F44" i="2"/>
  <c r="F56" i="2"/>
  <c r="F55" i="2"/>
  <c r="F54" i="2"/>
  <c r="F53" i="2"/>
  <c r="F52" i="2"/>
  <c r="F51" i="2"/>
  <c r="F50" i="2"/>
  <c r="F49" i="2"/>
  <c r="F48" i="2"/>
  <c r="F47" i="2"/>
  <c r="F46" i="2"/>
  <c r="F45" i="2"/>
  <c r="AB15" i="4" l="1"/>
  <c r="AB43" i="4"/>
  <c r="S30" i="2"/>
  <c r="S29" i="2"/>
  <c r="S28" i="2"/>
  <c r="S27" i="2"/>
  <c r="S31" i="2" s="1"/>
  <c r="S7" i="2"/>
  <c r="S10" i="2"/>
  <c r="S9" i="2"/>
  <c r="S8" i="2"/>
  <c r="P34" i="1"/>
  <c r="P12" i="1"/>
  <c r="F49" i="1"/>
  <c r="F50" i="1"/>
  <c r="F51" i="1"/>
  <c r="F52" i="1"/>
  <c r="F53" i="1"/>
  <c r="F54" i="1"/>
  <c r="F55" i="1"/>
  <c r="F56" i="1"/>
  <c r="F57" i="1"/>
  <c r="F58" i="1"/>
  <c r="F59" i="1"/>
  <c r="F60" i="1"/>
  <c r="F48" i="1"/>
  <c r="Q32" i="1" l="1"/>
  <c r="Q33" i="1"/>
  <c r="Q31" i="1"/>
  <c r="Q30" i="1"/>
  <c r="Q29" i="1"/>
  <c r="Q7" i="1"/>
  <c r="Q11" i="1"/>
  <c r="Q10" i="1"/>
  <c r="Q9" i="1"/>
  <c r="Q8" i="1"/>
  <c r="S11" i="2"/>
  <c r="Q12" i="1" l="1"/>
  <c r="Q34" i="1"/>
</calcChain>
</file>

<file path=xl/sharedStrings.xml><?xml version="1.0" encoding="utf-8"?>
<sst xmlns="http://schemas.openxmlformats.org/spreadsheetml/2006/main" count="3051" uniqueCount="358">
  <si>
    <t>NA</t>
  </si>
  <si>
    <t>Adaptation_Zone</t>
  </si>
  <si>
    <t>HUC6_ID</t>
  </si>
  <si>
    <t>Adaptation Zone Area (mi2) by HUC6</t>
  </si>
  <si>
    <t>Proportion of Adaptation Zone Area by HUC6</t>
  </si>
  <si>
    <t>States</t>
  </si>
  <si>
    <t>Name</t>
  </si>
  <si>
    <t>CO,KS,NM</t>
  </si>
  <si>
    <t>Upper Arkansas</t>
  </si>
  <si>
    <t>NM,OK,TX</t>
  </si>
  <si>
    <t>Middle Canadian</t>
  </si>
  <si>
    <t>KS,NM,OK,TX</t>
  </si>
  <si>
    <t>Upper Beaver</t>
  </si>
  <si>
    <t>CO,NM,TX</t>
  </si>
  <si>
    <t>Upper Canadian</t>
  </si>
  <si>
    <t>CO,KS,NM,OK</t>
  </si>
  <si>
    <t>Upper Cimarron</t>
  </si>
  <si>
    <t>AZ,CO,NM</t>
  </si>
  <si>
    <t>Upper San Juan</t>
  </si>
  <si>
    <t>CO,NM</t>
  </si>
  <si>
    <t>Rio Grande Headwaters</t>
  </si>
  <si>
    <t>Prairie Dog Town Fork Red</t>
  </si>
  <si>
    <t>NM,TX</t>
  </si>
  <si>
    <t>Brazos Headwaters</t>
  </si>
  <si>
    <t>Upper Rio Grande</t>
  </si>
  <si>
    <t>NM</t>
  </si>
  <si>
    <t>Rio Grande-Elephant Butte</t>
  </si>
  <si>
    <t>Upper Pecos</t>
  </si>
  <si>
    <t>Rio Grande Closed Basins</t>
  </si>
  <si>
    <t>AreaAcres</t>
  </si>
  <si>
    <t>AreaSqKm</t>
  </si>
  <si>
    <t>AreaSqMi</t>
  </si>
  <si>
    <t>Zone Key</t>
  </si>
  <si>
    <t>Resilience</t>
  </si>
  <si>
    <t>Directed Transformation</t>
  </si>
  <si>
    <t>Autonomous Transformation</t>
  </si>
  <si>
    <t>Total</t>
  </si>
  <si>
    <t>Adaptation Zone Area (mi2) located on BLM managed lands by HUC6</t>
  </si>
  <si>
    <t>Proportion of Adaptation Zone Area located on BLM managed lands by HUC6</t>
  </si>
  <si>
    <t>Full distribution of Southern Rocky Mountain Pinyon Juniper Woodland</t>
  </si>
  <si>
    <t>Distribution of Southern Rocky Mountain Pinyon Juniper Woodland on BLM managed lands</t>
  </si>
  <si>
    <t>North Platte</t>
  </si>
  <si>
    <t>South Platte</t>
  </si>
  <si>
    <t>Colorado Headwaters</t>
  </si>
  <si>
    <t>Gunnison</t>
  </si>
  <si>
    <t>CO,NE,WY</t>
  </si>
  <si>
    <t>CO,UT</t>
  </si>
  <si>
    <t>CO</t>
  </si>
  <si>
    <t>Proportion of Southern Rocky Mountain Pinyon Juniper Woodland on BLM managed lands = 13%</t>
  </si>
  <si>
    <t>5: Exposure - 3, Topo Roughness - 3</t>
  </si>
  <si>
    <t>4: Exposure - 3, Topo Roughness - 2</t>
  </si>
  <si>
    <t>4: Exposure - 2, Topo Roughness - 3</t>
  </si>
  <si>
    <t>4: Exposure - 2, Topo Roughness - 2</t>
  </si>
  <si>
    <t>5: Exposure - 3, Fire - 3</t>
  </si>
  <si>
    <t>4: Exposure - 3, Fire - 2</t>
  </si>
  <si>
    <t>4: Exposure - 2, Fire - 3</t>
  </si>
  <si>
    <t>4: Exposure - 2, Fire - 2</t>
  </si>
  <si>
    <t>3: Exposure - 1, Fire - 2-3</t>
  </si>
  <si>
    <t>Full distribution of Great Basin Pinyon Juniper Woodland</t>
  </si>
  <si>
    <t>Distribution of Great Basin Pinyon Juniper Woodland on BLM managed lands</t>
  </si>
  <si>
    <t>Full distribution of Colorado Plateau Pinyon Juniper Woodland</t>
  </si>
  <si>
    <t>Distribution of Colorado Plateau Pinyon Juniper Woodland on BLM managed lands</t>
  </si>
  <si>
    <t>3: Exposure - 2, Fire - 2, Condition - 3</t>
  </si>
  <si>
    <t>3: Exposure - 2, Fire - 2, Condition - 1</t>
  </si>
  <si>
    <t>3: Exposure - 2, Fire - 1, Condition - 3</t>
  </si>
  <si>
    <t>3: Exposure - 1, Fire - 2, Condition - 3</t>
  </si>
  <si>
    <t>3: Exposure - 2, Fire - 1, Condition - 1</t>
  </si>
  <si>
    <t>3: Exposure - 1, Fire - 1, Condition - 3</t>
  </si>
  <si>
    <t>3: Exposure - 1, Fire - 2, Condition - 1</t>
  </si>
  <si>
    <t>2: Exposure - 1, Fire - 1, Condition - 1</t>
  </si>
  <si>
    <t>Proportion of Colorado Plateau Pinyon Juniper Woodland on BLM managed lands = 48%</t>
  </si>
  <si>
    <t>Passive Resistance</t>
  </si>
  <si>
    <t>Rio Grande-Caballo</t>
  </si>
  <si>
    <t>Mimbres</t>
  </si>
  <si>
    <t>Upper Colorado-Dolores</t>
  </si>
  <si>
    <t>Upper Green</t>
  </si>
  <si>
    <t>White-Yampa</t>
  </si>
  <si>
    <t>Lower Green</t>
  </si>
  <si>
    <t>Upper Colorado-Dirty Devil</t>
  </si>
  <si>
    <t>Lower San Juan</t>
  </si>
  <si>
    <t>Lower Colorado-Lake Mead</t>
  </si>
  <si>
    <t>Little Colorado</t>
  </si>
  <si>
    <t>Bill Williams</t>
  </si>
  <si>
    <t>Upper Gila</t>
  </si>
  <si>
    <t>San Pedro-Willcox</t>
  </si>
  <si>
    <t>Salt</t>
  </si>
  <si>
    <t>Verde</t>
  </si>
  <si>
    <t>Lower Gila-Agua Fria</t>
  </si>
  <si>
    <t>Weber</t>
  </si>
  <si>
    <t>Jordan</t>
  </si>
  <si>
    <t>Escalante Desert-Sevier Lake</t>
  </si>
  <si>
    <t>MX,NM,TX</t>
  </si>
  <si>
    <t>MX,NM</t>
  </si>
  <si>
    <t>CO,UT,WY</t>
  </si>
  <si>
    <t>AZ,UT</t>
  </si>
  <si>
    <t>AZ,CO,NM,UT</t>
  </si>
  <si>
    <t>AZ,NV,UT</t>
  </si>
  <si>
    <t>AZ,NM</t>
  </si>
  <si>
    <t>AZ</t>
  </si>
  <si>
    <t>AZ,MX</t>
  </si>
  <si>
    <t>UT,WY</t>
  </si>
  <si>
    <t>UT</t>
  </si>
  <si>
    <t>NV,UT</t>
  </si>
  <si>
    <t>Proportion of Great Basin Pinyon Juniper Woodland on BLM managed lands = 59%</t>
  </si>
  <si>
    <t>Lower Colorado</t>
  </si>
  <si>
    <t>Lower Bear</t>
  </si>
  <si>
    <t>Great Salt Lake</t>
  </si>
  <si>
    <t>Humboldt</t>
  </si>
  <si>
    <t>Black Rock Desert</t>
  </si>
  <si>
    <t>Truckee</t>
  </si>
  <si>
    <t>Carson</t>
  </si>
  <si>
    <t>Walker</t>
  </si>
  <si>
    <t>Central Nevada Desert Basins</t>
  </si>
  <si>
    <t>Upper Snake</t>
  </si>
  <si>
    <t>Middle Snake-Boise</t>
  </si>
  <si>
    <t>Oregon Closed Basins</t>
  </si>
  <si>
    <t>Upper Sacramento</t>
  </si>
  <si>
    <t>Lower Sacramento</t>
  </si>
  <si>
    <t>Tulare-Buena Vista Lakes</t>
  </si>
  <si>
    <t>San Joaquin</t>
  </si>
  <si>
    <t>Central California Coastal</t>
  </si>
  <si>
    <t>Ventura-San Gabriel Coastal</t>
  </si>
  <si>
    <t>Santa Ana</t>
  </si>
  <si>
    <t>North Lahontan</t>
  </si>
  <si>
    <t>Mono-Owens Lakes</t>
  </si>
  <si>
    <t>Northern Mojave</t>
  </si>
  <si>
    <t>Southern Mojave</t>
  </si>
  <si>
    <t>Salton Sea</t>
  </si>
  <si>
    <t>AZ,CA,MX,NV</t>
  </si>
  <si>
    <t>ID,UT</t>
  </si>
  <si>
    <t>ID,NV,UT</t>
  </si>
  <si>
    <t>NV</t>
  </si>
  <si>
    <t>CA,NV,OR</t>
  </si>
  <si>
    <t>CA,NV</t>
  </si>
  <si>
    <t>ID,MT,NV,UT,WY</t>
  </si>
  <si>
    <t>ID,NV,OR</t>
  </si>
  <si>
    <t>CA,OR</t>
  </si>
  <si>
    <t>CA</t>
  </si>
  <si>
    <t>CA,MX</t>
  </si>
  <si>
    <t>5: Exposure - 3, Fire - 2-1, Invasives - 3</t>
  </si>
  <si>
    <t>4: Exposure - 3, Fire - 2, Invasives - 1</t>
  </si>
  <si>
    <t>4: Exposure - 3, Fire - 1, Invasives - 1</t>
  </si>
  <si>
    <t>3: Exposure - 2, Fire - 2, Invasives - 3</t>
  </si>
  <si>
    <t>3: Exposure - 2, Fire - 1, Invasives - 3</t>
  </si>
  <si>
    <t>3: Exposure - 2, Fire - 2, Invasives - 1</t>
  </si>
  <si>
    <t>3: Exposure - 2, Fire - 1, Invasives - 1</t>
  </si>
  <si>
    <t>Full distribution of Columbia Plateau Western Juniper Woodland and Savanna</t>
  </si>
  <si>
    <t>Distribution of Columbia Plateau Western Juniper Woodland and Savanna on BLM managed lands</t>
  </si>
  <si>
    <t>4: Exposure - 3, Fire - 1</t>
  </si>
  <si>
    <t>3: Exposure - 1, Fire - 3</t>
  </si>
  <si>
    <t>2: Exposure - 1, Fire - 1</t>
  </si>
  <si>
    <t>Proportion of Columbia Plateau Western Juniper Woodland and Savanna on BLM managed lands = 34%</t>
  </si>
  <si>
    <t>Middle Snake-Powder</t>
  </si>
  <si>
    <t>Middle Columbia</t>
  </si>
  <si>
    <t>John Day</t>
  </si>
  <si>
    <t>Deschutes</t>
  </si>
  <si>
    <t>Klamath</t>
  </si>
  <si>
    <t>ID,OR</t>
  </si>
  <si>
    <t>OR,WA</t>
  </si>
  <si>
    <t>OR</t>
  </si>
  <si>
    <t>Full distribution of Madrean Pinyon Juniper Woodland</t>
  </si>
  <si>
    <t>Distribution of Madrean Pinyon Juniper Woodland on BLM managed lands</t>
  </si>
  <si>
    <t>3: Exposure - 2, Fire - 3</t>
  </si>
  <si>
    <t>3: Exposure - 2, Fire - 1</t>
  </si>
  <si>
    <t>Proportion of Madrean Pinyon Juniper Woodland on BLM managed lands = 6%</t>
  </si>
  <si>
    <t>Rio Grande-Fort Quitman</t>
  </si>
  <si>
    <t>Rio Grande-Amistad</t>
  </si>
  <si>
    <t>Lower Pecos</t>
  </si>
  <si>
    <t>Middle Gila</t>
  </si>
  <si>
    <t>Santa Cruz</t>
  </si>
  <si>
    <t>Rio De La Concepcion</t>
  </si>
  <si>
    <t>Rio De Bavispe</t>
  </si>
  <si>
    <t>MX,TX</t>
  </si>
  <si>
    <t>AZ,MX,NM</t>
  </si>
  <si>
    <t>4: Exposure - 2, Fire - 1</t>
  </si>
  <si>
    <t>Full distribution of Madrean Juniper Savanna</t>
  </si>
  <si>
    <t>Distribution of Madrean Juniper Savanna on BLM managed lands</t>
  </si>
  <si>
    <t>Proportion of Madrean Juniper Savanna on BLM managed lands = 17%</t>
  </si>
  <si>
    <t>Devils</t>
  </si>
  <si>
    <t>TX</t>
  </si>
  <si>
    <t>A. Colorado Plateau Pinyon Juniper Woodland</t>
  </si>
  <si>
    <t>Proportion of adaptation zone of full distribution</t>
  </si>
  <si>
    <t>Proportion of adaptation zone of BLM lands distribution</t>
  </si>
  <si>
    <t>5: Exposure - 3, Fire - 3, Topo Roughness - 3</t>
  </si>
  <si>
    <t>4: Exposure - 3, Fire - 3, Topo Roughness - 2</t>
  </si>
  <si>
    <t>4: Exposure - 3, Fire - 2, Topo Roughness - 3</t>
  </si>
  <si>
    <t>3: Exposure - 2, Fire - 3, Topo Roughness - 3</t>
  </si>
  <si>
    <t>3: Exposure - 3, Fire - 2, Topo Roughness - 2</t>
  </si>
  <si>
    <t>3: Exposure - 2, Fire - 3, Topo Roughness - 2</t>
  </si>
  <si>
    <t>3: Exposure - 2, Fire - 2, Topo Roughness - 3</t>
  </si>
  <si>
    <t>3: Exposure - 2, Fire - 2, Topo Roughness - 2</t>
  </si>
  <si>
    <t>Full distribution of Inter-Mountain Basins Juniper Savanna</t>
  </si>
  <si>
    <t>Distribution of Inter-Mountain Basins Juniper Savanna on BLM managed lands</t>
  </si>
  <si>
    <t>H. Inter-Mountain Basins Juniper Savanna</t>
  </si>
  <si>
    <t>Proportion of Inter-Mountain Basins Juniper Savanna on BLM managed lands = 19%</t>
  </si>
  <si>
    <t>G. Madrean Juniper Savanna</t>
  </si>
  <si>
    <t>Full distribution of Rocky Mountain Foothill Limber Pine-Juniper Woodland</t>
  </si>
  <si>
    <t>Distribution of Rocky Mountain Foothill Limber Pine-Juniper Woodland on BLM managed lands</t>
  </si>
  <si>
    <t>I. Rocky Mountain Foothill Limber Pine-Juniper Woodland</t>
  </si>
  <si>
    <t>5: Exposure - 3, Fire - 3, Condition - 3</t>
  </si>
  <si>
    <t>4: Exposure - 3, Fire - 3, Condition - 1</t>
  </si>
  <si>
    <t>4: Exposure - 3, Fire - 1, Condition - 3</t>
  </si>
  <si>
    <t>4: Exposure - 3, Fire - 1, Condition - 1</t>
  </si>
  <si>
    <t>3: Exposure - 2, Fire - 3, Condition - 3-1</t>
  </si>
  <si>
    <t>Missouri Headwaters</t>
  </si>
  <si>
    <t>Upper Missouri</t>
  </si>
  <si>
    <t>Fort Peck Lake</t>
  </si>
  <si>
    <t>Musselshell</t>
  </si>
  <si>
    <t>Upper Yellowstone</t>
  </si>
  <si>
    <t>Big Horn</t>
  </si>
  <si>
    <t>Tongue</t>
  </si>
  <si>
    <t>Powder</t>
  </si>
  <si>
    <t>Great Divide Closed Basin</t>
  </si>
  <si>
    <t>Upper Bear</t>
  </si>
  <si>
    <t>Snake Headwaters</t>
  </si>
  <si>
    <t>Salmon</t>
  </si>
  <si>
    <t>ID,MT,WY</t>
  </si>
  <si>
    <t>MT</t>
  </si>
  <si>
    <t>MT,WY</t>
  </si>
  <si>
    <t>WY</t>
  </si>
  <si>
    <t>ID,UT,WY</t>
  </si>
  <si>
    <t>ID,WY</t>
  </si>
  <si>
    <t>ID,MT</t>
  </si>
  <si>
    <t>Proportion of Rocky Mountain Foothill Limber Pine-Juniper Woodland on BLM managed lands = 31%</t>
  </si>
  <si>
    <t>Full distribution of Colorado Plateau Pinyon-Juniper Shrubland</t>
  </si>
  <si>
    <t>Distribution of Colorado Plateau Pinyon-Juniper Shrubland on BLM managed lands</t>
  </si>
  <si>
    <t>J. Colorado Plateau Pinyon-Juniper Shrubland</t>
  </si>
  <si>
    <t>4: Exposure - 3, Fire - 2, Condition - 1</t>
  </si>
  <si>
    <t>3: Exposure - 2, Fire - 3, Condition - 1</t>
  </si>
  <si>
    <t>Proportion of Colorado Plateau Pinyon-Juniper Shrubland on BLM managed lands = 64%</t>
  </si>
  <si>
    <t>B. Great Basin Pinyon Juniper Woodland</t>
  </si>
  <si>
    <t>C. Columbia Plateau Western Juniper Woodland and Savanna</t>
  </si>
  <si>
    <t>Zone_Number</t>
  </si>
  <si>
    <t>F. Madrean Pinyon Juniper Woodland</t>
  </si>
  <si>
    <t>D. Southern Rocky Mountain Pinyon Juniper Woodland</t>
  </si>
  <si>
    <t>Attribute Field Name</t>
  </si>
  <si>
    <t>Description</t>
  </si>
  <si>
    <t>Zone Parameter</t>
  </si>
  <si>
    <t xml:space="preserve">The predetermined Habitat Climate Change Vulnerability Index (HCCVI) component measures that were used to inform adaptation zones, divided into ranked vulnerability categories based on the distribution of data </t>
  </si>
  <si>
    <t>Proportion of Parameter to Total Area</t>
  </si>
  <si>
    <t>The proportion of the zone parameter relative to the overall extent of the type. The sum of the proportions of the zone parameters for each HCCVI measure totals 100%</t>
  </si>
  <si>
    <t>A detailed description for each HCCVI component measure used as a zone parameter, including its range of values and categorical vulnerability</t>
  </si>
  <si>
    <t xml:space="preserve">Vulnerability Ranking </t>
  </si>
  <si>
    <t>A description of the numerical ranking from 3 (very severe) to 1 (moderate to low) used to categorically rank each zone parameter based on its range of values</t>
  </si>
  <si>
    <t>The number assigned to each unique combination of zone parameters, resulting in a unique adaptation zone</t>
  </si>
  <si>
    <t>Area of Parameter (mi2)</t>
  </si>
  <si>
    <t>Climate Exposure: Severe to Moderate, 2</t>
  </si>
  <si>
    <t>Climate Exposure, mid-century (2040-2070) - values range from 0.2875 to 0.4847, severe to moderate climate exposure vulnerability</t>
  </si>
  <si>
    <t>Climate Exposure: Moderate to Low, 1</t>
  </si>
  <si>
    <t>Climate Exposure, mid-century (2040-2070) - values range from 0.4848 to 0.7568, moderate to low climate exposure vulnerability</t>
  </si>
  <si>
    <t>Fire Regime Departure: Very Severe to Moderate, 2</t>
  </si>
  <si>
    <t>Fire Regime Departure: Moderate to Low, 1</t>
  </si>
  <si>
    <t>Landscape Condition: Very Severe to Moderate, 3</t>
  </si>
  <si>
    <t>Landscape Condition: Moderate to Low, 1</t>
  </si>
  <si>
    <t xml:space="preserve">Fire Regime Departure - values range from 0.2268 to 0.5838,  very severe to moderate fire regime departure  </t>
  </si>
  <si>
    <t xml:space="preserve">Fire Regime Departure - values range from 0.5841 to 0.9885, moderate to low fire regime departure  </t>
  </si>
  <si>
    <t>Total Extent for Colorado Plateau Pinyon-Juniper Woodland (mi2)</t>
  </si>
  <si>
    <t>Very Severe = 3</t>
  </si>
  <si>
    <t>Severe = 2</t>
  </si>
  <si>
    <t>Moderate to Low = 1</t>
  </si>
  <si>
    <t>Adaptation Zone Key</t>
  </si>
  <si>
    <t>The climate change adaptation strategy categories described by Peterson St-Laurent et al. 2021</t>
  </si>
  <si>
    <t>An abbreviated name of the adaptation zone, which includes a number (1 through 6) that corresponds to the different climate change adaptation strategy categories described by Peterson St-Laurent et al. 2021, a descriptor of the zone parameter (e.g., Exposure), and the categorical vulnerability ranking indicating the severity of the zone parameter</t>
  </si>
  <si>
    <t>The ID code for the Level II HUC (HUC6)</t>
  </si>
  <si>
    <t>The proportion of each unique adaptation zone relative to the overall extent of the type. The sum of the proportions of each zone totals 100%</t>
  </si>
  <si>
    <t>The proportion of each unique adaptation zone in a Level III HUC (HUC6) relative to the overall extent of the type</t>
  </si>
  <si>
    <t>The proportion of each unique adaptation zone in a Level III HUC (HUC6) relative to the overall extent of the type located on BLM managed lands</t>
  </si>
  <si>
    <t>The proportion of each unique adaptation zone relative to the extent of the type located on BLM managed lands. The sum of the proportions of each zone totals 100%</t>
  </si>
  <si>
    <t>The name of the Level II HUC (HUC6)</t>
  </si>
  <si>
    <t xml:space="preserve">The US states where the Level II HUC (HUC6) is located </t>
  </si>
  <si>
    <t>The area in acres of the Level II HUC (HUC6)</t>
  </si>
  <si>
    <t>The area in square kilometers of the Level II HUC (HUC6)</t>
  </si>
  <si>
    <t>The area in square miles of the Level II HUC (HUC6)</t>
  </si>
  <si>
    <t>Proportion of Adaptation Zone of BLM lands distribution</t>
  </si>
  <si>
    <t>Proportion of Adaptation Zone of full distribution</t>
  </si>
  <si>
    <t>Climate Exposure: Very Severe, 3</t>
  </si>
  <si>
    <t>Climate Exposure, mid-century (2035-2064) - values range from 0.0436 to 0.25, very severe climate exposure vulnerability</t>
  </si>
  <si>
    <t>Climate Exposure, mid-century (2035-2064) - values range from 0.2501 to 0.6582, severe to moderate climate exposure vulnerability</t>
  </si>
  <si>
    <t>Fire Regime Departure - values range from 0.211 to 0.5389, very severe to moderate fire regime departure</t>
  </si>
  <si>
    <t xml:space="preserve">Fire Regime Departure - values range from 0.54 to 0.836, moderate to low fire regime departure  </t>
  </si>
  <si>
    <t>Invasive Annual Grasses: Very Severe to Severe, 3</t>
  </si>
  <si>
    <t>Invasive Annual Grasses - values range from 0.1 to 0.499, very severe to severe invasive vulnerability</t>
  </si>
  <si>
    <t>Invasive Annual Grasses: Moderate to Low, 1</t>
  </si>
  <si>
    <t>Invasive Annual Grasses - values range from 0.5 to 1, moderate to low invasive vulnerability</t>
  </si>
  <si>
    <t>Total Extent for Great Basin Pinyon-Juniper Woodland (mi2)</t>
  </si>
  <si>
    <t>Climate Exposure: Very Severe to Severe, 3</t>
  </si>
  <si>
    <t>Fire Regime Departure: Very Severe to Severe, 3</t>
  </si>
  <si>
    <t>Fire Regime Departure: Moderate, 1</t>
  </si>
  <si>
    <t>Total Extent for Columbia Plateau Western Juniper Woodland and Savanna (mi2)</t>
  </si>
  <si>
    <t>Climate Exposure, mid-century (2035-2064) - values range from 0.1355 to 0.4892, very severe to severe climate exposure vulnerability</t>
  </si>
  <si>
    <t>Climate Exposure, mid-century (2035-2064) - values range from 0.4896 to 1, moderate to low climate exposure vulnerability</t>
  </si>
  <si>
    <t xml:space="preserve">Fire Regime Departure - values range from 0.204 to 0.448, very severe to severe fire regime departure  </t>
  </si>
  <si>
    <t xml:space="preserve">Fire Regime Departure - values range from 0.449 to 0.748, moderate fire regime departure  </t>
  </si>
  <si>
    <t>Climate Exposure, mid-century (2045-2075) - values range from 0.0094 to 0.2056, very severe climate exposure vulnerability</t>
  </si>
  <si>
    <t>Climate Exposure: Very Severe to Severe, 2</t>
  </si>
  <si>
    <t>Climate Exposure, mid-century (2045-2075) - values range from 0.2057 to 0.5, very severe to severe climate exposure vulnerability</t>
  </si>
  <si>
    <t>Topographic Roughness: Very Flat, 3</t>
  </si>
  <si>
    <t>Topo Roughness - values range from 0.013 to 0.25, very flat topo roughness</t>
  </si>
  <si>
    <t>Topographic Roughness: Flat to Rugged, 2</t>
  </si>
  <si>
    <t>Topo Roughness - values range from 0.2509 to 0.957, flat to rugged topo roughness</t>
  </si>
  <si>
    <t>Total Extent for Southern Rocky Mountain Pinyon Juniper Woodland (mi2)</t>
  </si>
  <si>
    <t>Climate Exposure, mid-century (2045-2075) - values range from 0.0107 to 0.2808, very severe to severe climate exposure vulnerability</t>
  </si>
  <si>
    <t>Climate Exposure: Severe, 2</t>
  </si>
  <si>
    <t>Climate Exposure, mid-century (2045-2075) - values range from 0.2809 to 0.4928, severe climate exposure vulnerability</t>
  </si>
  <si>
    <t>Climate Exposure, mid-century - values range from 0.4929 to 0.975, moderate to low climate exposure vulnerability</t>
  </si>
  <si>
    <t>Fire Regime Departure: Very Severe, 3</t>
  </si>
  <si>
    <t xml:space="preserve">Fire Regime Departure - values range from 0.09 to 0.2540, very severe fire regime departure  </t>
  </si>
  <si>
    <t>Fire Regime Departure: Severe to Low, 2</t>
  </si>
  <si>
    <t xml:space="preserve">Fire Regime Departure - values range from 0.255 to 0.915, severe to low fire regime departure  </t>
  </si>
  <si>
    <t>Climate Exposure, mid-century (2040-2070) - values range from 0.2986 to 0.515, severe to moderate climate exposure vulnerability</t>
  </si>
  <si>
    <t>Climate Exposure, mid-century (2040-2070) - values range from 0.5153 to 0.7896, moderate to low climate exposure vulnerability</t>
  </si>
  <si>
    <t>Fire Regime Departure: Very Severe to Moderate, 3</t>
  </si>
  <si>
    <t xml:space="preserve">Fire Regime Departure - values range from 0.15 to 0.6062, very severe to moderate fire regime departure  </t>
  </si>
  <si>
    <t xml:space="preserve">Fire Regime Departure - values range from 0.6066 to 0.9945, moderate to low fire regime departure  </t>
  </si>
  <si>
    <t>Total Extent for Madrean Pinyon-Juniper Woodland (mi2)</t>
  </si>
  <si>
    <t>Climate Exposure, mid-century (2045-2075) - values range from 0.0122 to 0.2072, very severe climate exposure vulnerability</t>
  </si>
  <si>
    <t>Climate Exposure, mid-century (2045-2075) - values range from 0.2074 to 0.5, very severe to severe climate exposure vulnerability</t>
  </si>
  <si>
    <t xml:space="preserve">Fire Regime Departure - values range from 0.09 to 0.472, very severe to severe fire regime departure  </t>
  </si>
  <si>
    <t xml:space="preserve">Fire Regime Departure - values range from 0.473 to 0.921, moderate to low fire regime departure  </t>
  </si>
  <si>
    <t>Total Extent for Madrean Juniper Savanna (mi2)</t>
  </si>
  <si>
    <t>Climate Exposure, mid-century (2040-2070) - values range from 0.1114 to 0.1927, very severe climate exposure vulnerability</t>
  </si>
  <si>
    <t>Climate Exposure: Very Severe to Moderate, 2</t>
  </si>
  <si>
    <t>Climate Exposure, mid-century (2040-2070) - values range from 0.1929 to 0.5187, very severe to moderate climate exposure vulnerability</t>
  </si>
  <si>
    <t xml:space="preserve">Fire Regime Departure - values range from 0.1929 to 0.3688, very severe to severe fire regime departure  </t>
  </si>
  <si>
    <t xml:space="preserve">Fire Regime Departure - values range from 0.3709 to 0.9779, severe to low fire regime departure  </t>
  </si>
  <si>
    <t>Topographic Roughness: Very Flat to Flat, 3</t>
  </si>
  <si>
    <t xml:space="preserve">Topo Roughness - values range from 0.1476 to 0.3315, very flat to flat topo roughness </t>
  </si>
  <si>
    <t xml:space="preserve">Topo Roughness - values range from 0.3316 to 0.6183, flat to rugged topo roughness </t>
  </si>
  <si>
    <t>Total Extent for Inter-Mountain Basins Juniper Savanna (mi2)</t>
  </si>
  <si>
    <t>Climate Exposure, mid-century (2040-2070) - values range from 0.171 to 0.2793, very severe to severe climate exposure vulnerability</t>
  </si>
  <si>
    <t>Climate Exposure, mid-century (2040-2070) - values range from 0.2797 to 0.688, severe to moderate climate exposure vulnerability</t>
  </si>
  <si>
    <t xml:space="preserve">Fire Regime Departure - values range from 0.2184 to 0.4861, very severe to severe fire regime departure  </t>
  </si>
  <si>
    <t xml:space="preserve">Fire Regime Departure - values range from 0.4872 to 0.9644, moderate to low fire regime departure  </t>
  </si>
  <si>
    <t>Total Extent for Rocky Mountain Foothill Limber Pine-Juniper Woodland (mi2)</t>
  </si>
  <si>
    <t>Climate Exposure, mid-century (2040-2070) - values range from 0.2104 to 0.3959, very severe to severe climate exposure vulnerability</t>
  </si>
  <si>
    <t>Climate Exposure, mid-century (2040-2070) - values range from 0.3976 to 0.7177, severe to moderate climate exposure vulnerability</t>
  </si>
  <si>
    <t xml:space="preserve">Fire Regime Departure - values range from 0.2245 to 0.3817, very severe to severe fire regime departure  </t>
  </si>
  <si>
    <t xml:space="preserve">Fire Regime Departure - values range from 0.3856 to 0.796, severe to low fire regime departure  </t>
  </si>
  <si>
    <t>Landscape Condition: Very Severe to Severe, 3</t>
  </si>
  <si>
    <t>Landscape Condition: Severe to Low, 1</t>
  </si>
  <si>
    <t>Total Extent for Colorado Plateau Pinyon-Juniper Shrubland (mi2)</t>
  </si>
  <si>
    <t>E. Southern Rocky Mountain Juniper Woodland and Savanna</t>
  </si>
  <si>
    <t>Full distribution of Southern Rocky Mountain Juniper Woodland and Savanna</t>
  </si>
  <si>
    <t>Distribution of Southern Rocky Mountain Juniper Woodland and Savanna on BLM managed lands</t>
  </si>
  <si>
    <t>Proportion of Southern Rocky Mountain Juniper Woodland and Savanna on BLM managed lands = 7%</t>
  </si>
  <si>
    <t>Total Extent for Southern Rocky Mountain Juniper Woodland and Savanna (mi2)</t>
  </si>
  <si>
    <t>Landscape Condition - values range from 0.0251 to 0.6648, very severe to moderate landscape condition</t>
  </si>
  <si>
    <t xml:space="preserve">Landscape Condition - values range from 0.6651 to 1, moderate to low landscape condition </t>
  </si>
  <si>
    <t>Landscape Condition - values range from 0.0785 to 0.5577, very severe to moderate landscape condition</t>
  </si>
  <si>
    <t>Landscape Condition - values range from 0.5586 to 1, moderate to low landscape condition</t>
  </si>
  <si>
    <t>Landscape Condition - values range from 0.047 to 0.399, very severe to severe landscape condition</t>
  </si>
  <si>
    <t>Landscape Condition - values range from 0.4153 to 0.9588, severe to low landscape condition</t>
  </si>
  <si>
    <t>The area in square miles of each unique adaptation zone in a Level III HUC (HUC6) based off the count of 30 meter raster pixels. The sum of each zone area totals the overall extent of the type</t>
  </si>
  <si>
    <t>The total area in square miles of each unique adaptation zone in a Level III HUC (HUC6) based off the count of 30 meter raster pixels. The sum of each zone area totals the overall extent of the type</t>
  </si>
  <si>
    <t>The area in square miles of each unique adaptation zone in a Level III HUC (HUC6) located on BLM managed lands based off the count of 30 meter raster pixels. The sum of each zone area totals the overall extent of the type</t>
  </si>
  <si>
    <t>The area of the zone parameter in square miles based off the count of 30 meter raster pixels. The sum of the zone parameters for each HCCVI component measure totals the overall extent of the type</t>
  </si>
  <si>
    <t>Peterson St-Laurent, G., Oakes, L.E., Cross, M. and Hagerman, S., 2021. R–R–T (resistance–resilience–transformation) typology reveals differential conservation approaches across ecosystems and time. Communications biology, 2021, 4(1), pp.1-9</t>
  </si>
  <si>
    <t>References: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</si>
</sst>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9">
    <xf numFmtId="0" fontId="0" fillId="0" borderId="0" xfId="0"/>
    <xf numFmtId="3" fontId="0" fillId="0" borderId="0" xfId="0" applyNumberFormat="1"/>
    <xf numFmtId="9" fontId="0" fillId="0" borderId="0" xfId="0" applyNumberFormat="1"/>
    <xf numFmtId="0" fontId="16" fillId="0" borderId="0" xfId="0" applyFont="1"/>
    <xf numFmtId="0" fontId="0" fillId="33" borderId="0" xfId="0" applyFill="1"/>
    <xf numFmtId="3" fontId="0" fillId="33" borderId="0" xfId="0" applyNumberFormat="1" applyFill="1"/>
    <xf numFmtId="0" fontId="16" fillId="33" borderId="0" xfId="0" applyFont="1" applyFill="1"/>
    <xf numFmtId="0" fontId="0" fillId="0" borderId="0" xfId="0" applyAlignment="1">
      <alignment horizontal="center"/>
    </xf>
    <xf numFmtId="0" fontId="16" fillId="0" borderId="0" xfId="0" applyFont="1" applyAlignment="1">
      <alignment horizontal="center"/>
    </xf>
    <xf numFmtId="3" fontId="16" fillId="0" borderId="0" xfId="0" applyNumberFormat="1" applyFont="1"/>
    <xf numFmtId="9" fontId="16" fillId="0" borderId="0" xfId="0" applyNumberFormat="1" applyFont="1"/>
    <xf numFmtId="0" fontId="16" fillId="0" borderId="10" xfId="0" applyFont="1" applyBorder="1"/>
    <xf numFmtId="0" fontId="0" fillId="0" borderId="10" xfId="0" applyBorder="1"/>
    <xf numFmtId="3" fontId="0" fillId="0" borderId="10" xfId="0" applyNumberFormat="1" applyBorder="1"/>
    <xf numFmtId="9" fontId="0" fillId="0" borderId="0" xfId="0" applyNumberFormat="1" applyAlignment="1">
      <alignment horizontal="center"/>
    </xf>
    <xf numFmtId="0" fontId="0" fillId="0" borderId="0" xfId="0" applyAlignment="1">
      <alignment horizontal="center" wrapText="1"/>
    </xf>
    <xf numFmtId="0" fontId="16" fillId="0" borderId="10" xfId="0" applyFont="1" applyBorder="1" applyAlignment="1">
      <alignment wrapText="1"/>
    </xf>
    <xf numFmtId="3" fontId="0" fillId="0" borderId="10" xfId="0" applyNumberFormat="1" applyBorder="1" applyAlignment="1">
      <alignment horizontal="center"/>
    </xf>
    <xf numFmtId="9" fontId="0" fillId="0" borderId="10" xfId="0" applyNumberFormat="1" applyBorder="1"/>
    <xf numFmtId="164" fontId="16" fillId="0" borderId="0" xfId="0" applyNumberFormat="1" applyFont="1"/>
    <xf numFmtId="1" fontId="16" fillId="0" borderId="0" xfId="0" applyNumberFormat="1" applyFont="1"/>
    <xf numFmtId="165" fontId="16" fillId="0" borderId="0" xfId="0" applyNumberFormat="1" applyFont="1"/>
    <xf numFmtId="0" fontId="16" fillId="0" borderId="11" xfId="0" applyFont="1" applyBorder="1" applyAlignment="1">
      <alignment horizontal="center"/>
    </xf>
    <xf numFmtId="3" fontId="0" fillId="0" borderId="0" xfId="0" applyNumberFormat="1" applyAlignment="1">
      <alignment horizontal="center"/>
    </xf>
    <xf numFmtId="0" fontId="0" fillId="0" borderId="0" xfId="0" applyAlignment="1">
      <alignment wrapText="1"/>
    </xf>
    <xf numFmtId="0" fontId="16" fillId="0" borderId="10" xfId="0" applyFont="1" applyBorder="1" applyAlignment="1">
      <alignment horizontal="center" wrapText="1"/>
    </xf>
    <xf numFmtId="0" fontId="0" fillId="0" borderId="10" xfId="0" applyBorder="1" applyAlignment="1">
      <alignment wrapText="1"/>
    </xf>
    <xf numFmtId="0" fontId="16" fillId="0" borderId="0" xfId="0" applyFont="1" applyAlignment="1">
      <alignment wrapText="1"/>
    </xf>
    <xf numFmtId="0" fontId="0" fillId="0" borderId="0" xfId="0" applyAlignment="1">
      <alignment horizontal="left" vertical="center"/>
    </xf>
    <xf numFmtId="0" fontId="16" fillId="0" borderId="10" xfId="0" applyFont="1" applyBorder="1" applyAlignment="1">
      <alignment horizontal="center"/>
    </xf>
    <xf numFmtId="9" fontId="0" fillId="0" borderId="10" xfId="0" applyNumberFormat="1" applyBorder="1" applyAlignment="1">
      <alignment horizontal="center"/>
    </xf>
    <xf numFmtId="0" fontId="0" fillId="0" borderId="0" xfId="0" applyAlignment="1">
      <alignment vertical="center"/>
    </xf>
    <xf numFmtId="0" fontId="0" fillId="0" borderId="0" xfId="0" applyAlignment="1">
      <alignment horizontal="left" wrapText="1"/>
    </xf>
    <xf numFmtId="0" fontId="16" fillId="0" borderId="0" xfId="0" applyFont="1" applyAlignment="1">
      <alignment horizontal="left" wrapText="1"/>
    </xf>
    <xf numFmtId="0" fontId="16" fillId="0" borderId="10" xfId="0" applyFont="1" applyBorder="1" applyAlignment="1">
      <alignment horizontal="center" wrapText="1"/>
    </xf>
    <xf numFmtId="0" fontId="16" fillId="0" borderId="0" xfId="0" applyFont="1" applyAlignment="1">
      <alignment horizontal="center"/>
    </xf>
    <xf numFmtId="0" fontId="16" fillId="0" borderId="10" xfId="0" applyFont="1" applyBorder="1" applyAlignment="1">
      <alignment horizontal="center"/>
    </xf>
    <xf numFmtId="0" fontId="0" fillId="0" borderId="0" xfId="0" applyFont="1" applyAlignment="1">
      <alignment wrapText="1"/>
    </xf>
    <xf numFmtId="0" fontId="0" fillId="0" borderId="0" xfId="0" applyAlignment="1">
      <alignment horizontal="lef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C9894-2B65-4CB4-8799-D452EBD74F4C}">
  <dimension ref="A1:B25"/>
  <sheetViews>
    <sheetView tabSelected="1" workbookViewId="0">
      <selection activeCell="A25" sqref="A25"/>
    </sheetView>
  </sheetViews>
  <sheetFormatPr defaultRowHeight="14.5" x14ac:dyDescent="0.35"/>
  <cols>
    <col min="1" max="1" width="47.7265625" customWidth="1"/>
    <col min="2" max="2" width="188.453125" bestFit="1" customWidth="1"/>
  </cols>
  <sheetData>
    <row r="1" spans="1:2" ht="15" thickBot="1" x14ac:dyDescent="0.4">
      <c r="A1" s="22" t="s">
        <v>235</v>
      </c>
      <c r="B1" s="22" t="s">
        <v>236</v>
      </c>
    </row>
    <row r="2" spans="1:2" x14ac:dyDescent="0.35">
      <c r="A2" t="s">
        <v>3</v>
      </c>
      <c r="B2" t="s">
        <v>352</v>
      </c>
    </row>
    <row r="3" spans="1:2" x14ac:dyDescent="0.35">
      <c r="A3" t="s">
        <v>274</v>
      </c>
      <c r="B3" s="31" t="s">
        <v>264</v>
      </c>
    </row>
    <row r="4" spans="1:2" x14ac:dyDescent="0.35">
      <c r="A4" t="s">
        <v>4</v>
      </c>
      <c r="B4" t="s">
        <v>265</v>
      </c>
    </row>
    <row r="5" spans="1:2" ht="29" x14ac:dyDescent="0.35">
      <c r="A5" s="24" t="s">
        <v>37</v>
      </c>
      <c r="B5" t="s">
        <v>354</v>
      </c>
    </row>
    <row r="6" spans="1:2" x14ac:dyDescent="0.35">
      <c r="A6" t="s">
        <v>273</v>
      </c>
      <c r="B6" s="31" t="s">
        <v>267</v>
      </c>
    </row>
    <row r="7" spans="1:2" ht="29" x14ac:dyDescent="0.35">
      <c r="A7" s="24" t="s">
        <v>38</v>
      </c>
      <c r="B7" t="s">
        <v>266</v>
      </c>
    </row>
    <row r="8" spans="1:2" x14ac:dyDescent="0.35">
      <c r="A8" t="s">
        <v>232</v>
      </c>
      <c r="B8" t="s">
        <v>244</v>
      </c>
    </row>
    <row r="9" spans="1:2" ht="29" x14ac:dyDescent="0.35">
      <c r="A9" t="s">
        <v>1</v>
      </c>
      <c r="B9" s="24" t="s">
        <v>262</v>
      </c>
    </row>
    <row r="10" spans="1:2" x14ac:dyDescent="0.35">
      <c r="A10" t="s">
        <v>36</v>
      </c>
      <c r="B10" t="s">
        <v>353</v>
      </c>
    </row>
    <row r="11" spans="1:2" x14ac:dyDescent="0.35">
      <c r="A11" t="s">
        <v>2</v>
      </c>
      <c r="B11" s="24" t="s">
        <v>263</v>
      </c>
    </row>
    <row r="12" spans="1:2" x14ac:dyDescent="0.35">
      <c r="A12" t="s">
        <v>6</v>
      </c>
      <c r="B12" s="24" t="s">
        <v>268</v>
      </c>
    </row>
    <row r="13" spans="1:2" x14ac:dyDescent="0.35">
      <c r="A13" t="s">
        <v>5</v>
      </c>
      <c r="B13" s="24" t="s">
        <v>269</v>
      </c>
    </row>
    <row r="14" spans="1:2" x14ac:dyDescent="0.35">
      <c r="A14" t="s">
        <v>29</v>
      </c>
      <c r="B14" s="24" t="s">
        <v>270</v>
      </c>
    </row>
    <row r="15" spans="1:2" x14ac:dyDescent="0.35">
      <c r="A15" t="s">
        <v>30</v>
      </c>
      <c r="B15" s="24" t="s">
        <v>271</v>
      </c>
    </row>
    <row r="16" spans="1:2" x14ac:dyDescent="0.35">
      <c r="A16" t="s">
        <v>31</v>
      </c>
      <c r="B16" s="24" t="s">
        <v>272</v>
      </c>
    </row>
    <row r="17" spans="1:2" x14ac:dyDescent="0.35">
      <c r="A17" t="s">
        <v>260</v>
      </c>
      <c r="B17" t="s">
        <v>261</v>
      </c>
    </row>
    <row r="18" spans="1:2" x14ac:dyDescent="0.35">
      <c r="A18" s="28" t="s">
        <v>237</v>
      </c>
      <c r="B18" t="s">
        <v>238</v>
      </c>
    </row>
    <row r="19" spans="1:2" x14ac:dyDescent="0.35">
      <c r="A19" s="28" t="s">
        <v>245</v>
      </c>
      <c r="B19" t="s">
        <v>355</v>
      </c>
    </row>
    <row r="20" spans="1:2" x14ac:dyDescent="0.35">
      <c r="A20" s="28" t="s">
        <v>239</v>
      </c>
      <c r="B20" t="s">
        <v>240</v>
      </c>
    </row>
    <row r="21" spans="1:2" x14ac:dyDescent="0.35">
      <c r="A21" s="28" t="s">
        <v>236</v>
      </c>
      <c r="B21" t="s">
        <v>241</v>
      </c>
    </row>
    <row r="22" spans="1:2" x14ac:dyDescent="0.35">
      <c r="A22" s="28" t="s">
        <v>242</v>
      </c>
      <c r="B22" t="s">
        <v>243</v>
      </c>
    </row>
    <row r="25" spans="1:2" ht="29" x14ac:dyDescent="0.35">
      <c r="A25" s="38" t="s">
        <v>357</v>
      </c>
      <c r="B25" s="37" t="s">
        <v>356</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556DC-4E64-4CE2-8A1D-4E6E9E30F841}">
  <dimension ref="A1:X85"/>
  <sheetViews>
    <sheetView workbookViewId="0"/>
  </sheetViews>
  <sheetFormatPr defaultColWidth="14.36328125" defaultRowHeight="14.5" x14ac:dyDescent="0.35"/>
  <cols>
    <col min="1" max="1" width="21.6328125" customWidth="1"/>
    <col min="2" max="2" width="33.90625" bestFit="1" customWidth="1"/>
  </cols>
  <sheetData>
    <row r="1" spans="1:23" x14ac:dyDescent="0.35">
      <c r="A1" s="3" t="s">
        <v>198</v>
      </c>
    </row>
    <row r="3" spans="1:23" x14ac:dyDescent="0.35">
      <c r="A3" s="3" t="s">
        <v>196</v>
      </c>
    </row>
    <row r="4" spans="1:23" x14ac:dyDescent="0.35">
      <c r="A4" s="11" t="s">
        <v>3</v>
      </c>
      <c r="B4" s="12"/>
    </row>
    <row r="5" spans="1:23" x14ac:dyDescent="0.35">
      <c r="A5" s="8" t="s">
        <v>232</v>
      </c>
      <c r="B5" s="8" t="s">
        <v>1</v>
      </c>
      <c r="C5" s="35" t="s">
        <v>2</v>
      </c>
      <c r="D5" s="35"/>
      <c r="E5" s="35"/>
      <c r="F5" s="35"/>
      <c r="G5" s="35"/>
      <c r="H5" s="35"/>
      <c r="I5" s="35"/>
      <c r="J5" s="35"/>
      <c r="K5" s="35"/>
      <c r="L5" s="35"/>
      <c r="M5" s="35"/>
      <c r="N5" s="35"/>
      <c r="O5" s="35"/>
      <c r="P5" s="35"/>
      <c r="Q5" s="35"/>
      <c r="R5" s="35"/>
      <c r="S5" s="35"/>
      <c r="T5" s="35"/>
      <c r="U5" s="35"/>
      <c r="V5" s="3" t="s">
        <v>36</v>
      </c>
      <c r="W5" s="3" t="s">
        <v>181</v>
      </c>
    </row>
    <row r="6" spans="1:23" x14ac:dyDescent="0.35">
      <c r="A6" s="3"/>
      <c r="B6" s="3"/>
      <c r="C6" s="3">
        <v>100401</v>
      </c>
      <c r="D6" s="3">
        <v>100901</v>
      </c>
      <c r="E6" s="3">
        <v>140100</v>
      </c>
      <c r="F6" s="3">
        <v>101800</v>
      </c>
      <c r="G6" s="3">
        <v>100301</v>
      </c>
      <c r="H6" s="3">
        <v>100402</v>
      </c>
      <c r="I6" s="3">
        <v>140402</v>
      </c>
      <c r="J6" s="3">
        <v>100902</v>
      </c>
      <c r="K6" s="3">
        <v>170602</v>
      </c>
      <c r="L6" s="3">
        <v>101900</v>
      </c>
      <c r="M6" s="3">
        <v>100200</v>
      </c>
      <c r="N6" s="3">
        <v>100700</v>
      </c>
      <c r="O6" s="3">
        <v>100800</v>
      </c>
      <c r="P6" s="3">
        <v>140401</v>
      </c>
      <c r="Q6" s="3">
        <v>140500</v>
      </c>
      <c r="R6" s="3">
        <v>160102</v>
      </c>
      <c r="S6" s="3">
        <v>160101</v>
      </c>
      <c r="T6" s="3">
        <v>170402</v>
      </c>
      <c r="U6" s="3">
        <v>170401</v>
      </c>
    </row>
    <row r="7" spans="1:23" x14ac:dyDescent="0.35">
      <c r="A7" s="8">
        <v>1</v>
      </c>
      <c r="B7" s="3" t="s">
        <v>199</v>
      </c>
      <c r="C7" t="s">
        <v>0</v>
      </c>
      <c r="D7" t="s">
        <v>0</v>
      </c>
      <c r="E7" t="s">
        <v>0</v>
      </c>
      <c r="F7" t="s">
        <v>0</v>
      </c>
      <c r="G7" t="s">
        <v>0</v>
      </c>
      <c r="H7" t="s">
        <v>0</v>
      </c>
      <c r="I7" t="s">
        <v>0</v>
      </c>
      <c r="J7" t="s">
        <v>0</v>
      </c>
      <c r="K7" t="s">
        <v>0</v>
      </c>
      <c r="L7" t="s">
        <v>0</v>
      </c>
      <c r="M7">
        <v>4</v>
      </c>
      <c r="N7">
        <v>8</v>
      </c>
      <c r="O7">
        <v>10</v>
      </c>
      <c r="P7">
        <v>0.4</v>
      </c>
      <c r="Q7" t="s">
        <v>0</v>
      </c>
      <c r="R7" t="s">
        <v>0</v>
      </c>
      <c r="S7" t="s">
        <v>0</v>
      </c>
      <c r="T7" t="s">
        <v>0</v>
      </c>
      <c r="U7" t="s">
        <v>0</v>
      </c>
      <c r="V7">
        <v>22</v>
      </c>
      <c r="W7" s="2">
        <f>V7/$V$14</f>
        <v>3.588907014681892E-2</v>
      </c>
    </row>
    <row r="8" spans="1:23" x14ac:dyDescent="0.35">
      <c r="A8" s="8">
        <v>2</v>
      </c>
      <c r="B8" s="3" t="s">
        <v>200</v>
      </c>
      <c r="C8" t="s">
        <v>0</v>
      </c>
      <c r="D8">
        <v>1</v>
      </c>
      <c r="E8" t="s">
        <v>0</v>
      </c>
      <c r="F8">
        <v>12</v>
      </c>
      <c r="G8" t="s">
        <v>0</v>
      </c>
      <c r="H8" t="s">
        <v>0</v>
      </c>
      <c r="I8" t="s">
        <v>0</v>
      </c>
      <c r="J8">
        <v>0.2</v>
      </c>
      <c r="K8" t="s">
        <v>0</v>
      </c>
      <c r="L8">
        <v>4</v>
      </c>
      <c r="M8" t="s">
        <v>0</v>
      </c>
      <c r="N8">
        <v>1</v>
      </c>
      <c r="O8">
        <v>47</v>
      </c>
      <c r="P8">
        <v>4</v>
      </c>
      <c r="Q8">
        <v>1</v>
      </c>
      <c r="R8" t="s">
        <v>0</v>
      </c>
      <c r="S8" t="s">
        <v>0</v>
      </c>
      <c r="T8" t="s">
        <v>0</v>
      </c>
      <c r="U8" t="s">
        <v>0</v>
      </c>
      <c r="V8">
        <v>70</v>
      </c>
      <c r="W8" s="2">
        <f t="shared" ref="W8:W13" si="0">V8/$V$14</f>
        <v>0.11419249592169657</v>
      </c>
    </row>
    <row r="9" spans="1:23" x14ac:dyDescent="0.35">
      <c r="A9" s="8">
        <v>3</v>
      </c>
      <c r="B9" s="3" t="s">
        <v>201</v>
      </c>
      <c r="C9" t="s">
        <v>0</v>
      </c>
      <c r="D9">
        <v>0</v>
      </c>
      <c r="E9" t="s">
        <v>0</v>
      </c>
      <c r="F9" t="s">
        <v>0</v>
      </c>
      <c r="G9" t="s">
        <v>0</v>
      </c>
      <c r="H9">
        <v>0.4</v>
      </c>
      <c r="I9" t="s">
        <v>0</v>
      </c>
      <c r="J9">
        <v>1</v>
      </c>
      <c r="K9" t="s">
        <v>0</v>
      </c>
      <c r="L9" t="s">
        <v>0</v>
      </c>
      <c r="M9">
        <v>2</v>
      </c>
      <c r="N9">
        <v>27</v>
      </c>
      <c r="O9">
        <v>24</v>
      </c>
      <c r="P9" t="s">
        <v>0</v>
      </c>
      <c r="Q9" t="s">
        <v>0</v>
      </c>
      <c r="R9" t="s">
        <v>0</v>
      </c>
      <c r="S9" t="s">
        <v>0</v>
      </c>
      <c r="T9" t="s">
        <v>0</v>
      </c>
      <c r="U9" t="s">
        <v>0</v>
      </c>
      <c r="V9">
        <v>54</v>
      </c>
      <c r="W9" s="2">
        <f t="shared" si="0"/>
        <v>8.8091353996737357E-2</v>
      </c>
    </row>
    <row r="10" spans="1:23" x14ac:dyDescent="0.35">
      <c r="A10" s="8">
        <v>4</v>
      </c>
      <c r="B10" s="3" t="s">
        <v>202</v>
      </c>
      <c r="C10" t="s">
        <v>0</v>
      </c>
      <c r="D10">
        <v>1</v>
      </c>
      <c r="E10" t="s">
        <v>0</v>
      </c>
      <c r="F10">
        <v>43</v>
      </c>
      <c r="G10" t="s">
        <v>0</v>
      </c>
      <c r="H10">
        <v>2</v>
      </c>
      <c r="I10">
        <v>0</v>
      </c>
      <c r="J10">
        <v>2</v>
      </c>
      <c r="K10" t="s">
        <v>0</v>
      </c>
      <c r="L10">
        <v>2</v>
      </c>
      <c r="M10" t="s">
        <v>0</v>
      </c>
      <c r="N10">
        <v>71</v>
      </c>
      <c r="O10">
        <v>52</v>
      </c>
      <c r="P10">
        <v>25</v>
      </c>
      <c r="Q10" t="s">
        <v>0</v>
      </c>
      <c r="R10" t="s">
        <v>0</v>
      </c>
      <c r="S10" t="s">
        <v>0</v>
      </c>
      <c r="T10" t="s">
        <v>0</v>
      </c>
      <c r="U10" t="s">
        <v>0</v>
      </c>
      <c r="V10">
        <v>197</v>
      </c>
      <c r="W10" s="2">
        <f t="shared" si="0"/>
        <v>0.32137030995106036</v>
      </c>
    </row>
    <row r="11" spans="1:23" x14ac:dyDescent="0.35">
      <c r="A11" s="8">
        <v>5</v>
      </c>
      <c r="B11" s="3" t="s">
        <v>203</v>
      </c>
      <c r="C11">
        <v>0</v>
      </c>
      <c r="D11" t="s">
        <v>0</v>
      </c>
      <c r="E11">
        <v>1</v>
      </c>
      <c r="F11">
        <v>18</v>
      </c>
      <c r="G11">
        <v>2</v>
      </c>
      <c r="H11">
        <v>18</v>
      </c>
      <c r="I11" t="s">
        <v>0</v>
      </c>
      <c r="J11" t="s">
        <v>0</v>
      </c>
      <c r="K11" t="s">
        <v>0</v>
      </c>
      <c r="L11">
        <v>0.4</v>
      </c>
      <c r="M11">
        <v>1</v>
      </c>
      <c r="N11">
        <v>2</v>
      </c>
      <c r="O11">
        <v>36</v>
      </c>
      <c r="P11">
        <v>2</v>
      </c>
      <c r="Q11">
        <v>1</v>
      </c>
      <c r="R11" t="s">
        <v>0</v>
      </c>
      <c r="S11" t="s">
        <v>0</v>
      </c>
      <c r="T11" t="s">
        <v>0</v>
      </c>
      <c r="U11" t="s">
        <v>0</v>
      </c>
      <c r="V11">
        <v>81</v>
      </c>
      <c r="W11" s="2">
        <f t="shared" si="0"/>
        <v>0.13213703099510604</v>
      </c>
    </row>
    <row r="12" spans="1:23" x14ac:dyDescent="0.35">
      <c r="A12" s="8">
        <v>6</v>
      </c>
      <c r="B12" s="3" t="s">
        <v>64</v>
      </c>
      <c r="C12">
        <v>0.4</v>
      </c>
      <c r="D12" t="s">
        <v>0</v>
      </c>
      <c r="E12" t="s">
        <v>0</v>
      </c>
      <c r="F12" t="s">
        <v>0</v>
      </c>
      <c r="G12">
        <v>2</v>
      </c>
      <c r="H12">
        <v>0</v>
      </c>
      <c r="I12" t="s">
        <v>0</v>
      </c>
      <c r="J12" t="s">
        <v>0</v>
      </c>
      <c r="K12" t="s">
        <v>0</v>
      </c>
      <c r="L12" t="s">
        <v>0</v>
      </c>
      <c r="M12">
        <v>5</v>
      </c>
      <c r="N12">
        <v>6</v>
      </c>
      <c r="O12">
        <v>10</v>
      </c>
      <c r="P12">
        <v>0.5</v>
      </c>
      <c r="Q12">
        <v>1</v>
      </c>
      <c r="R12" t="s">
        <v>0</v>
      </c>
      <c r="S12" t="s">
        <v>0</v>
      </c>
      <c r="T12" t="s">
        <v>0</v>
      </c>
      <c r="U12">
        <v>0.5</v>
      </c>
      <c r="V12">
        <v>26</v>
      </c>
      <c r="W12" s="2">
        <f t="shared" si="0"/>
        <v>4.2414355628058731E-2</v>
      </c>
    </row>
    <row r="13" spans="1:23" x14ac:dyDescent="0.35">
      <c r="A13" s="29">
        <v>7</v>
      </c>
      <c r="B13" s="11" t="s">
        <v>66</v>
      </c>
      <c r="C13" s="12">
        <v>13</v>
      </c>
      <c r="D13" s="12">
        <v>0.5</v>
      </c>
      <c r="E13" s="12" t="s">
        <v>0</v>
      </c>
      <c r="F13" s="12">
        <v>44</v>
      </c>
      <c r="G13" s="12">
        <v>5</v>
      </c>
      <c r="H13" s="12">
        <v>11</v>
      </c>
      <c r="I13" s="12">
        <v>1</v>
      </c>
      <c r="J13" s="12">
        <v>1</v>
      </c>
      <c r="K13" s="12">
        <v>2</v>
      </c>
      <c r="L13" s="12">
        <v>1</v>
      </c>
      <c r="M13" s="12">
        <v>2</v>
      </c>
      <c r="N13" s="12">
        <v>9</v>
      </c>
      <c r="O13" s="12">
        <v>44</v>
      </c>
      <c r="P13" s="12">
        <v>12</v>
      </c>
      <c r="Q13" s="12">
        <v>2</v>
      </c>
      <c r="R13" s="12">
        <v>2</v>
      </c>
      <c r="S13" s="12">
        <v>3</v>
      </c>
      <c r="T13" s="12">
        <v>10</v>
      </c>
      <c r="U13" s="12" t="s">
        <v>0</v>
      </c>
      <c r="V13" s="12">
        <v>163</v>
      </c>
      <c r="W13" s="18">
        <f t="shared" si="0"/>
        <v>0.265905383360522</v>
      </c>
    </row>
    <row r="14" spans="1:23" x14ac:dyDescent="0.35">
      <c r="B14" s="3" t="s">
        <v>36</v>
      </c>
      <c r="C14" s="3">
        <f t="shared" ref="C14:U14" si="1">SUM(C7:C13)</f>
        <v>13.4</v>
      </c>
      <c r="D14" s="3">
        <f t="shared" si="1"/>
        <v>2.5</v>
      </c>
      <c r="E14" s="3">
        <f t="shared" si="1"/>
        <v>1</v>
      </c>
      <c r="F14" s="3">
        <f t="shared" si="1"/>
        <v>117</v>
      </c>
      <c r="G14" s="3">
        <f t="shared" si="1"/>
        <v>9</v>
      </c>
      <c r="H14" s="3">
        <f t="shared" si="1"/>
        <v>31.4</v>
      </c>
      <c r="I14" s="3">
        <f>SUM(I7:I13)</f>
        <v>1</v>
      </c>
      <c r="J14" s="3">
        <f t="shared" si="1"/>
        <v>4.2</v>
      </c>
      <c r="K14" s="3">
        <f t="shared" si="1"/>
        <v>2</v>
      </c>
      <c r="L14" s="3">
        <f t="shared" si="1"/>
        <v>7.4</v>
      </c>
      <c r="M14" s="3">
        <f>SUM(M7:M13)</f>
        <v>14</v>
      </c>
      <c r="N14" s="3">
        <f>SUM(N7:N13)</f>
        <v>124</v>
      </c>
      <c r="O14" s="3">
        <f t="shared" si="1"/>
        <v>223</v>
      </c>
      <c r="P14" s="3">
        <f t="shared" si="1"/>
        <v>43.9</v>
      </c>
      <c r="Q14" s="3">
        <f t="shared" si="1"/>
        <v>5</v>
      </c>
      <c r="R14" s="3">
        <f t="shared" si="1"/>
        <v>2</v>
      </c>
      <c r="S14" s="3">
        <f t="shared" si="1"/>
        <v>3</v>
      </c>
      <c r="T14" s="3">
        <f t="shared" si="1"/>
        <v>10</v>
      </c>
      <c r="U14" s="3">
        <f t="shared" si="1"/>
        <v>0.5</v>
      </c>
      <c r="V14" s="3">
        <f>SUM(V7:V13)</f>
        <v>613</v>
      </c>
      <c r="W14" s="10">
        <f>SUM(W7:W13)</f>
        <v>1</v>
      </c>
    </row>
    <row r="15" spans="1:23" x14ac:dyDescent="0.35">
      <c r="P15" s="1"/>
    </row>
    <row r="16" spans="1:23" x14ac:dyDescent="0.35">
      <c r="A16" s="11" t="s">
        <v>4</v>
      </c>
      <c r="B16" s="12"/>
    </row>
    <row r="17" spans="1:23" x14ac:dyDescent="0.35">
      <c r="A17" s="8" t="s">
        <v>232</v>
      </c>
      <c r="B17" s="8" t="s">
        <v>1</v>
      </c>
      <c r="C17" s="35" t="s">
        <v>2</v>
      </c>
      <c r="D17" s="35"/>
      <c r="E17" s="35"/>
      <c r="F17" s="35"/>
      <c r="G17" s="35"/>
      <c r="H17" s="35"/>
      <c r="I17" s="35"/>
      <c r="J17" s="35"/>
      <c r="K17" s="35"/>
      <c r="L17" s="35"/>
      <c r="M17" s="35"/>
      <c r="N17" s="35"/>
      <c r="O17" s="35"/>
      <c r="P17" s="35"/>
      <c r="Q17" s="35"/>
      <c r="R17" s="35"/>
      <c r="S17" s="35"/>
      <c r="T17" s="35"/>
      <c r="U17" s="35"/>
      <c r="V17" s="3" t="s">
        <v>36</v>
      </c>
    </row>
    <row r="18" spans="1:23" x14ac:dyDescent="0.35">
      <c r="C18" s="3">
        <v>100401</v>
      </c>
      <c r="D18" s="3">
        <v>100901</v>
      </c>
      <c r="E18" s="3">
        <v>140100</v>
      </c>
      <c r="F18" s="3">
        <v>101800</v>
      </c>
      <c r="G18" s="3">
        <v>100301</v>
      </c>
      <c r="H18" s="3">
        <v>100402</v>
      </c>
      <c r="I18" s="3">
        <v>140402</v>
      </c>
      <c r="J18" s="3">
        <v>100902</v>
      </c>
      <c r="K18" s="3">
        <v>170602</v>
      </c>
      <c r="L18" s="3">
        <v>101900</v>
      </c>
      <c r="M18" s="3">
        <v>100200</v>
      </c>
      <c r="N18" s="3">
        <v>100700</v>
      </c>
      <c r="O18" s="3">
        <v>100800</v>
      </c>
      <c r="P18" s="3">
        <v>140401</v>
      </c>
      <c r="Q18" s="3">
        <v>140500</v>
      </c>
      <c r="R18" s="3">
        <v>160102</v>
      </c>
      <c r="S18" s="3">
        <v>160101</v>
      </c>
      <c r="T18" s="3">
        <v>170402</v>
      </c>
      <c r="U18" s="3">
        <v>170401</v>
      </c>
    </row>
    <row r="19" spans="1:23" x14ac:dyDescent="0.35">
      <c r="A19" s="8">
        <v>1</v>
      </c>
      <c r="B19" s="3" t="s">
        <v>199</v>
      </c>
      <c r="C19" s="2" t="s">
        <v>0</v>
      </c>
      <c r="D19" s="2" t="s">
        <v>0</v>
      </c>
      <c r="E19" s="2" t="s">
        <v>0</v>
      </c>
      <c r="F19" s="2" t="s">
        <v>0</v>
      </c>
      <c r="G19" s="2" t="s">
        <v>0</v>
      </c>
      <c r="H19" s="2" t="s">
        <v>0</v>
      </c>
      <c r="I19" s="2" t="s">
        <v>0</v>
      </c>
      <c r="J19" s="2" t="s">
        <v>0</v>
      </c>
      <c r="K19" s="2" t="s">
        <v>0</v>
      </c>
      <c r="L19" s="2" t="s">
        <v>0</v>
      </c>
      <c r="M19" s="2">
        <v>0.173723507125533</v>
      </c>
      <c r="N19" s="2">
        <v>0.35334400710175501</v>
      </c>
      <c r="O19" s="2">
        <v>0.45411600589699302</v>
      </c>
      <c r="P19" s="2">
        <v>1.88164798757193E-2</v>
      </c>
      <c r="Q19" s="2" t="s">
        <v>0</v>
      </c>
      <c r="R19" s="2" t="s">
        <v>0</v>
      </c>
      <c r="S19" s="2" t="s">
        <v>0</v>
      </c>
      <c r="T19" s="2" t="s">
        <v>0</v>
      </c>
      <c r="U19" s="2" t="s">
        <v>0</v>
      </c>
      <c r="V19" s="2">
        <v>1</v>
      </c>
    </row>
    <row r="20" spans="1:23" x14ac:dyDescent="0.35">
      <c r="A20" s="8">
        <v>2</v>
      </c>
      <c r="B20" s="3" t="s">
        <v>200</v>
      </c>
      <c r="C20" s="2" t="s">
        <v>0</v>
      </c>
      <c r="D20" s="2">
        <v>1.8540287181013301E-2</v>
      </c>
      <c r="E20" s="2" t="s">
        <v>0</v>
      </c>
      <c r="F20" s="2">
        <v>0.16940207821838699</v>
      </c>
      <c r="G20" s="2" t="s">
        <v>0</v>
      </c>
      <c r="H20" s="2" t="s">
        <v>0</v>
      </c>
      <c r="I20" s="2" t="s">
        <v>0</v>
      </c>
      <c r="J20" s="2">
        <v>2.9561292562557298E-3</v>
      </c>
      <c r="K20" s="2" t="s">
        <v>0</v>
      </c>
      <c r="L20" s="2">
        <v>5.9782258264513999E-2</v>
      </c>
      <c r="M20" s="2" t="s">
        <v>0</v>
      </c>
      <c r="N20" s="2">
        <v>1.7007663120303499E-2</v>
      </c>
      <c r="O20" s="2">
        <v>0.66512908265754001</v>
      </c>
      <c r="P20" s="2">
        <v>5.1861220643305297E-2</v>
      </c>
      <c r="Q20" s="2">
        <v>1.5321280658681199E-2</v>
      </c>
      <c r="R20" s="2" t="s">
        <v>0</v>
      </c>
      <c r="S20" s="2" t="s">
        <v>0</v>
      </c>
      <c r="T20" s="2" t="s">
        <v>0</v>
      </c>
      <c r="U20" s="2" t="s">
        <v>0</v>
      </c>
      <c r="V20" s="2">
        <v>1</v>
      </c>
    </row>
    <row r="21" spans="1:23" x14ac:dyDescent="0.35">
      <c r="A21" s="8">
        <v>3</v>
      </c>
      <c r="B21" s="3" t="s">
        <v>201</v>
      </c>
      <c r="C21" s="2" t="s">
        <v>0</v>
      </c>
      <c r="D21" s="2">
        <v>9.0107610527680605E-4</v>
      </c>
      <c r="E21" s="2" t="s">
        <v>0</v>
      </c>
      <c r="F21" s="2" t="s">
        <v>0</v>
      </c>
      <c r="G21" s="2" t="s">
        <v>0</v>
      </c>
      <c r="H21" s="2">
        <v>7.9994813950473205E-3</v>
      </c>
      <c r="I21" s="2" t="s">
        <v>0</v>
      </c>
      <c r="J21" s="2">
        <v>1.22455594450927E-2</v>
      </c>
      <c r="K21" s="2" t="s">
        <v>0</v>
      </c>
      <c r="L21" s="2" t="s">
        <v>0</v>
      </c>
      <c r="M21" s="2">
        <v>3.1492285751328897E-2</v>
      </c>
      <c r="N21" s="2">
        <v>0.50302087384934502</v>
      </c>
      <c r="O21" s="2">
        <v>0.44434072345390901</v>
      </c>
      <c r="P21" s="2" t="s">
        <v>0</v>
      </c>
      <c r="Q21" s="2" t="s">
        <v>0</v>
      </c>
      <c r="R21" s="2" t="s">
        <v>0</v>
      </c>
      <c r="S21" s="2" t="s">
        <v>0</v>
      </c>
      <c r="T21" s="2" t="s">
        <v>0</v>
      </c>
      <c r="U21" s="2" t="s">
        <v>0</v>
      </c>
      <c r="V21" s="2">
        <v>1</v>
      </c>
    </row>
    <row r="22" spans="1:23" x14ac:dyDescent="0.35">
      <c r="A22" s="8">
        <v>4</v>
      </c>
      <c r="B22" s="3" t="s">
        <v>202</v>
      </c>
      <c r="C22" s="2" t="s">
        <v>0</v>
      </c>
      <c r="D22" s="2">
        <v>4.2222508210911598E-3</v>
      </c>
      <c r="E22" s="2" t="s">
        <v>0</v>
      </c>
      <c r="F22" s="2">
        <v>0.217951000735148</v>
      </c>
      <c r="G22" s="2" t="s">
        <v>0</v>
      </c>
      <c r="H22" s="2">
        <v>8.5573300566081298E-3</v>
      </c>
      <c r="I22" s="2">
        <v>2.3094566077784599E-4</v>
      </c>
      <c r="J22" s="2">
        <v>1.21696022622097E-2</v>
      </c>
      <c r="K22" s="2" t="s">
        <v>0</v>
      </c>
      <c r="L22" s="2">
        <v>7.6106291418165002E-3</v>
      </c>
      <c r="M22" s="2" t="s">
        <v>0</v>
      </c>
      <c r="N22" s="2">
        <v>0.35823903052184902</v>
      </c>
      <c r="O22" s="2">
        <v>0.26568447181317001</v>
      </c>
      <c r="P22" s="2">
        <v>0.12533473898733</v>
      </c>
      <c r="Q22" s="2" t="s">
        <v>0</v>
      </c>
      <c r="R22" s="2" t="s">
        <v>0</v>
      </c>
      <c r="S22" s="2" t="s">
        <v>0</v>
      </c>
      <c r="T22" s="2" t="s">
        <v>0</v>
      </c>
      <c r="U22" s="2" t="s">
        <v>0</v>
      </c>
      <c r="V22" s="2">
        <v>1</v>
      </c>
    </row>
    <row r="23" spans="1:23" x14ac:dyDescent="0.35">
      <c r="A23" s="8">
        <v>5</v>
      </c>
      <c r="B23" s="3" t="s">
        <v>203</v>
      </c>
      <c r="C23" s="2">
        <v>8.5448905826760899E-6</v>
      </c>
      <c r="D23" s="2" t="s">
        <v>0</v>
      </c>
      <c r="E23" s="2">
        <v>1.0642661220723101E-2</v>
      </c>
      <c r="F23" s="2">
        <v>0.22655922890907401</v>
      </c>
      <c r="G23" s="2">
        <v>2.1075972622170602E-2</v>
      </c>
      <c r="H23" s="2">
        <v>0.22328226337061799</v>
      </c>
      <c r="I23" s="2" t="s">
        <v>0</v>
      </c>
      <c r="J23" s="2" t="s">
        <v>0</v>
      </c>
      <c r="K23" s="2" t="s">
        <v>0</v>
      </c>
      <c r="L23" s="2">
        <v>5.3747361765032597E-3</v>
      </c>
      <c r="M23" s="2">
        <v>1.78289142007537E-2</v>
      </c>
      <c r="N23" s="2">
        <v>2.3118201471430198E-2</v>
      </c>
      <c r="O23" s="2">
        <v>0.439771338728008</v>
      </c>
      <c r="P23" s="2">
        <v>2.1490399815430401E-2</v>
      </c>
      <c r="Q23" s="2">
        <v>1.08477385947073E-2</v>
      </c>
      <c r="R23" s="2" t="s">
        <v>0</v>
      </c>
      <c r="S23" s="2" t="s">
        <v>0</v>
      </c>
      <c r="T23" s="2" t="s">
        <v>0</v>
      </c>
      <c r="U23" s="2" t="s">
        <v>0</v>
      </c>
      <c r="V23" s="2">
        <v>1</v>
      </c>
    </row>
    <row r="24" spans="1:23" x14ac:dyDescent="0.35">
      <c r="A24" s="8">
        <v>6</v>
      </c>
      <c r="B24" s="3" t="s">
        <v>64</v>
      </c>
      <c r="C24" s="2">
        <v>1.4354781758426799E-2</v>
      </c>
      <c r="D24" s="2" t="s">
        <v>0</v>
      </c>
      <c r="E24" s="2" t="s">
        <v>0</v>
      </c>
      <c r="F24" s="2" t="s">
        <v>0</v>
      </c>
      <c r="G24" s="2">
        <v>9.5431458293723001E-2</v>
      </c>
      <c r="H24" s="2">
        <v>1.3580682836733001E-5</v>
      </c>
      <c r="I24" s="2" t="s">
        <v>0</v>
      </c>
      <c r="J24" s="2" t="s">
        <v>0</v>
      </c>
      <c r="K24" s="2" t="s">
        <v>0</v>
      </c>
      <c r="L24" s="2" t="s">
        <v>0</v>
      </c>
      <c r="M24" s="2">
        <v>0.19496428280413899</v>
      </c>
      <c r="N24" s="2">
        <v>0.21533530705923901</v>
      </c>
      <c r="O24" s="2">
        <v>0.39120514979493198</v>
      </c>
      <c r="P24" s="2">
        <v>1.8768503680364999E-2</v>
      </c>
      <c r="Q24" s="2">
        <v>5.1239916342993699E-2</v>
      </c>
      <c r="R24" s="2" t="s">
        <v>0</v>
      </c>
      <c r="S24" s="2" t="s">
        <v>0</v>
      </c>
      <c r="T24" s="2" t="s">
        <v>0</v>
      </c>
      <c r="U24" s="2">
        <v>1.8687019583344601E-2</v>
      </c>
      <c r="V24" s="2">
        <v>1</v>
      </c>
    </row>
    <row r="25" spans="1:23" x14ac:dyDescent="0.35">
      <c r="A25" s="8">
        <v>7</v>
      </c>
      <c r="B25" s="3" t="s">
        <v>66</v>
      </c>
      <c r="C25" s="2">
        <v>7.6761789611263204E-2</v>
      </c>
      <c r="D25" s="2">
        <v>3.0290903362864999E-3</v>
      </c>
      <c r="E25" s="2" t="s">
        <v>0</v>
      </c>
      <c r="F25" s="2">
        <v>0.267447602910311</v>
      </c>
      <c r="G25" s="2">
        <v>3.3507316221704699E-2</v>
      </c>
      <c r="H25" s="2">
        <v>6.8381235392036194E-2</v>
      </c>
      <c r="I25" s="2">
        <v>4.0657502054161796E-3</v>
      </c>
      <c r="J25" s="2">
        <v>8.29540761806641E-3</v>
      </c>
      <c r="K25" s="2">
        <v>1.49538718288213E-2</v>
      </c>
      <c r="L25" s="2">
        <v>5.1045387395748602E-3</v>
      </c>
      <c r="M25" s="2">
        <v>1.3340343736828899E-2</v>
      </c>
      <c r="N25" s="2">
        <v>5.7337721221513101E-2</v>
      </c>
      <c r="O25" s="2">
        <v>0.268437432148802</v>
      </c>
      <c r="P25" s="2">
        <v>7.4218034901591803E-2</v>
      </c>
      <c r="Q25" s="2">
        <v>1.28507507801557E-2</v>
      </c>
      <c r="R25" s="2">
        <v>1.4738876660890901E-2</v>
      </c>
      <c r="S25" s="2">
        <v>1.6535469945378502E-2</v>
      </c>
      <c r="T25" s="2">
        <v>6.0994767741358702E-2</v>
      </c>
      <c r="U25" s="2" t="s">
        <v>0</v>
      </c>
      <c r="V25" s="2">
        <v>1</v>
      </c>
    </row>
    <row r="26" spans="1:23" x14ac:dyDescent="0.35">
      <c r="C26" s="2"/>
      <c r="D26" s="2"/>
      <c r="E26" s="2"/>
      <c r="F26" s="2"/>
      <c r="G26" s="2"/>
      <c r="H26" s="2"/>
      <c r="I26" s="2"/>
      <c r="J26" s="2"/>
      <c r="K26" s="2"/>
      <c r="L26" s="2"/>
      <c r="M26" s="2"/>
      <c r="N26" s="2"/>
      <c r="O26" s="2"/>
      <c r="P26" s="2"/>
    </row>
    <row r="27" spans="1:23" x14ac:dyDescent="0.35">
      <c r="P27" s="1"/>
    </row>
    <row r="28" spans="1:23" x14ac:dyDescent="0.35">
      <c r="A28" s="3" t="s">
        <v>197</v>
      </c>
      <c r="P28" s="1"/>
    </row>
    <row r="29" spans="1:23" s="4" customFormat="1" x14ac:dyDescent="0.35">
      <c r="A29" s="6" t="s">
        <v>223</v>
      </c>
      <c r="P29" s="5"/>
    </row>
    <row r="30" spans="1:23" s="3" customFormat="1" x14ac:dyDescent="0.35">
      <c r="A30" s="11" t="s">
        <v>37</v>
      </c>
      <c r="B30" s="11"/>
      <c r="C30" s="11"/>
    </row>
    <row r="31" spans="1:23" s="3" customFormat="1" x14ac:dyDescent="0.35">
      <c r="A31" s="8" t="s">
        <v>232</v>
      </c>
      <c r="B31" s="8" t="s">
        <v>1</v>
      </c>
      <c r="C31" s="35" t="s">
        <v>2</v>
      </c>
      <c r="D31" s="35"/>
      <c r="E31" s="35"/>
      <c r="F31" s="35"/>
      <c r="G31" s="35"/>
      <c r="H31" s="35"/>
      <c r="I31" s="35"/>
      <c r="J31" s="35"/>
      <c r="K31" s="35"/>
      <c r="L31" s="35"/>
      <c r="M31" s="35"/>
      <c r="N31" s="35"/>
      <c r="O31" s="35"/>
      <c r="P31" s="35"/>
      <c r="Q31" s="35"/>
      <c r="R31" s="35"/>
      <c r="S31" s="35"/>
      <c r="T31" s="35"/>
      <c r="U31" s="35"/>
      <c r="V31" s="3" t="s">
        <v>36</v>
      </c>
      <c r="W31" s="3" t="s">
        <v>182</v>
      </c>
    </row>
    <row r="32" spans="1:23" x14ac:dyDescent="0.35">
      <c r="C32" s="3">
        <v>100401</v>
      </c>
      <c r="D32" s="3">
        <v>100901</v>
      </c>
      <c r="E32" s="3">
        <v>140100</v>
      </c>
      <c r="F32" s="3">
        <v>101800</v>
      </c>
      <c r="G32" s="3">
        <v>100301</v>
      </c>
      <c r="H32" s="3">
        <v>100402</v>
      </c>
      <c r="I32" s="3">
        <v>140402</v>
      </c>
      <c r="J32" s="3">
        <v>100902</v>
      </c>
      <c r="K32" s="3">
        <v>170602</v>
      </c>
      <c r="L32" s="3">
        <v>101900</v>
      </c>
      <c r="M32" s="3">
        <v>100200</v>
      </c>
      <c r="N32" s="3">
        <v>100700</v>
      </c>
      <c r="O32" s="3">
        <v>100800</v>
      </c>
      <c r="P32" s="3">
        <v>140401</v>
      </c>
      <c r="Q32" s="3">
        <v>140500</v>
      </c>
      <c r="R32" s="3">
        <v>160102</v>
      </c>
      <c r="S32" s="3">
        <v>160101</v>
      </c>
      <c r="T32" s="3">
        <v>170402</v>
      </c>
      <c r="U32" s="3">
        <v>170401</v>
      </c>
    </row>
    <row r="33" spans="1:24" x14ac:dyDescent="0.35">
      <c r="A33" s="8">
        <v>1</v>
      </c>
      <c r="B33" s="3" t="s">
        <v>199</v>
      </c>
      <c r="C33" t="s">
        <v>0</v>
      </c>
      <c r="D33" t="s">
        <v>0</v>
      </c>
      <c r="E33" t="s">
        <v>0</v>
      </c>
      <c r="F33" t="s">
        <v>0</v>
      </c>
      <c r="G33" t="s">
        <v>0</v>
      </c>
      <c r="H33" t="s">
        <v>0</v>
      </c>
      <c r="I33" t="s">
        <v>0</v>
      </c>
      <c r="J33" t="s">
        <v>0</v>
      </c>
      <c r="K33" t="s">
        <v>0</v>
      </c>
      <c r="L33" t="s">
        <v>0</v>
      </c>
      <c r="M33" t="s">
        <v>0</v>
      </c>
      <c r="N33">
        <v>0.1</v>
      </c>
      <c r="O33">
        <v>0.2</v>
      </c>
      <c r="P33">
        <v>0.1</v>
      </c>
      <c r="Q33" t="s">
        <v>0</v>
      </c>
      <c r="R33" t="s">
        <v>0</v>
      </c>
      <c r="S33" t="s">
        <v>0</v>
      </c>
      <c r="T33" t="s">
        <v>0</v>
      </c>
      <c r="U33" t="s">
        <v>0</v>
      </c>
      <c r="V33">
        <v>0.4</v>
      </c>
      <c r="W33" s="2">
        <f>V33/$V$40</f>
        <v>2.0898641588296763E-3</v>
      </c>
    </row>
    <row r="34" spans="1:24" x14ac:dyDescent="0.35">
      <c r="A34" s="8">
        <v>2</v>
      </c>
      <c r="B34" s="3" t="s">
        <v>200</v>
      </c>
      <c r="C34" t="s">
        <v>0</v>
      </c>
      <c r="D34" t="s">
        <v>0</v>
      </c>
      <c r="E34" t="s">
        <v>0</v>
      </c>
      <c r="F34">
        <v>1</v>
      </c>
      <c r="G34" t="s">
        <v>0</v>
      </c>
      <c r="H34" t="s">
        <v>0</v>
      </c>
      <c r="I34" t="s">
        <v>0</v>
      </c>
      <c r="J34" t="s">
        <v>0</v>
      </c>
      <c r="K34" t="s">
        <v>0</v>
      </c>
      <c r="L34">
        <v>0.2</v>
      </c>
      <c r="M34" t="s">
        <v>0</v>
      </c>
      <c r="N34">
        <v>0.1</v>
      </c>
      <c r="O34">
        <v>20</v>
      </c>
      <c r="P34">
        <v>3</v>
      </c>
      <c r="Q34">
        <v>1</v>
      </c>
      <c r="R34" t="s">
        <v>0</v>
      </c>
      <c r="S34" t="s">
        <v>0</v>
      </c>
      <c r="T34" t="s">
        <v>0</v>
      </c>
      <c r="U34" t="s">
        <v>0</v>
      </c>
      <c r="V34">
        <v>26</v>
      </c>
      <c r="W34" s="2">
        <f t="shared" ref="W34:W39" si="2">V34/$V$40</f>
        <v>0.13584117032392895</v>
      </c>
    </row>
    <row r="35" spans="1:24" x14ac:dyDescent="0.35">
      <c r="A35" s="8">
        <v>3</v>
      </c>
      <c r="B35" s="3" t="s">
        <v>201</v>
      </c>
      <c r="C35" t="s">
        <v>0</v>
      </c>
      <c r="D35" t="s">
        <v>0</v>
      </c>
      <c r="E35" t="s">
        <v>0</v>
      </c>
      <c r="F35" t="s">
        <v>0</v>
      </c>
      <c r="G35" t="s">
        <v>0</v>
      </c>
      <c r="H35">
        <v>0</v>
      </c>
      <c r="I35" t="s">
        <v>0</v>
      </c>
      <c r="J35" t="s">
        <v>0</v>
      </c>
      <c r="K35" t="s">
        <v>0</v>
      </c>
      <c r="L35" t="s">
        <v>0</v>
      </c>
      <c r="M35">
        <v>0.3</v>
      </c>
      <c r="N35">
        <v>1</v>
      </c>
      <c r="O35">
        <v>6</v>
      </c>
      <c r="P35" t="s">
        <v>0</v>
      </c>
      <c r="Q35" t="s">
        <v>0</v>
      </c>
      <c r="R35" t="s">
        <v>0</v>
      </c>
      <c r="S35" t="s">
        <v>0</v>
      </c>
      <c r="T35" t="s">
        <v>0</v>
      </c>
      <c r="U35" t="s">
        <v>0</v>
      </c>
      <c r="V35">
        <v>7</v>
      </c>
      <c r="W35" s="2">
        <f t="shared" si="2"/>
        <v>3.657262277951933E-2</v>
      </c>
    </row>
    <row r="36" spans="1:24" x14ac:dyDescent="0.35">
      <c r="A36" s="8">
        <v>4</v>
      </c>
      <c r="B36" s="3" t="s">
        <v>202</v>
      </c>
      <c r="C36" t="s">
        <v>0</v>
      </c>
      <c r="D36">
        <v>0</v>
      </c>
      <c r="E36" t="s">
        <v>0</v>
      </c>
      <c r="F36">
        <v>28</v>
      </c>
      <c r="G36" t="s">
        <v>0</v>
      </c>
      <c r="H36">
        <v>0</v>
      </c>
      <c r="I36">
        <v>0</v>
      </c>
      <c r="J36">
        <v>1</v>
      </c>
      <c r="K36" t="s">
        <v>0</v>
      </c>
      <c r="L36" t="s">
        <v>0</v>
      </c>
      <c r="M36" t="s">
        <v>0</v>
      </c>
      <c r="N36">
        <v>4</v>
      </c>
      <c r="O36">
        <v>22</v>
      </c>
      <c r="P36">
        <v>20</v>
      </c>
      <c r="Q36" t="s">
        <v>0</v>
      </c>
      <c r="R36" t="s">
        <v>0</v>
      </c>
      <c r="S36" t="s">
        <v>0</v>
      </c>
      <c r="T36" t="s">
        <v>0</v>
      </c>
      <c r="U36" t="s">
        <v>0</v>
      </c>
      <c r="V36">
        <v>74</v>
      </c>
      <c r="W36" s="2">
        <f t="shared" si="2"/>
        <v>0.38662486938349006</v>
      </c>
    </row>
    <row r="37" spans="1:24" x14ac:dyDescent="0.35">
      <c r="A37" s="8">
        <v>5</v>
      </c>
      <c r="B37" s="3" t="s">
        <v>203</v>
      </c>
      <c r="C37" t="s">
        <v>0</v>
      </c>
      <c r="D37" t="s">
        <v>0</v>
      </c>
      <c r="E37">
        <v>0.1</v>
      </c>
      <c r="F37">
        <v>1</v>
      </c>
      <c r="G37">
        <v>0</v>
      </c>
      <c r="H37">
        <v>2</v>
      </c>
      <c r="I37" t="s">
        <v>0</v>
      </c>
      <c r="J37" t="s">
        <v>0</v>
      </c>
      <c r="K37" t="s">
        <v>0</v>
      </c>
      <c r="L37">
        <v>0</v>
      </c>
      <c r="M37">
        <v>0.4</v>
      </c>
      <c r="N37">
        <v>0</v>
      </c>
      <c r="O37">
        <v>15</v>
      </c>
      <c r="P37">
        <v>1</v>
      </c>
      <c r="Q37">
        <v>1</v>
      </c>
      <c r="R37" t="s">
        <v>0</v>
      </c>
      <c r="S37" t="s">
        <v>0</v>
      </c>
      <c r="T37" t="s">
        <v>0</v>
      </c>
      <c r="U37" t="s">
        <v>0</v>
      </c>
      <c r="V37">
        <v>21</v>
      </c>
      <c r="W37" s="2">
        <f t="shared" si="2"/>
        <v>0.109717868338558</v>
      </c>
    </row>
    <row r="38" spans="1:24" x14ac:dyDescent="0.35">
      <c r="A38" s="8">
        <v>6</v>
      </c>
      <c r="B38" s="3" t="s">
        <v>64</v>
      </c>
      <c r="C38">
        <v>0</v>
      </c>
      <c r="D38" t="s">
        <v>0</v>
      </c>
      <c r="E38" t="s">
        <v>0</v>
      </c>
      <c r="F38" t="s">
        <v>0</v>
      </c>
      <c r="G38">
        <v>0.3</v>
      </c>
      <c r="H38" t="s">
        <v>0</v>
      </c>
      <c r="I38" t="s">
        <v>0</v>
      </c>
      <c r="J38" t="s">
        <v>0</v>
      </c>
      <c r="K38" t="s">
        <v>0</v>
      </c>
      <c r="L38" t="s">
        <v>0</v>
      </c>
      <c r="M38">
        <v>1</v>
      </c>
      <c r="N38">
        <v>0</v>
      </c>
      <c r="O38">
        <v>7</v>
      </c>
      <c r="P38" t="s">
        <v>0</v>
      </c>
      <c r="Q38">
        <v>0.5</v>
      </c>
      <c r="R38" t="s">
        <v>0</v>
      </c>
      <c r="S38" t="s">
        <v>0</v>
      </c>
      <c r="T38" t="s">
        <v>0</v>
      </c>
      <c r="U38">
        <v>0.5</v>
      </c>
      <c r="V38">
        <v>9</v>
      </c>
      <c r="W38" s="2">
        <f t="shared" si="2"/>
        <v>4.7021943573667707E-2</v>
      </c>
    </row>
    <row r="39" spans="1:24" x14ac:dyDescent="0.35">
      <c r="A39" s="29">
        <v>7</v>
      </c>
      <c r="B39" s="11" t="s">
        <v>66</v>
      </c>
      <c r="C39" s="12">
        <v>1</v>
      </c>
      <c r="D39" s="12" t="s">
        <v>0</v>
      </c>
      <c r="E39" s="12" t="s">
        <v>0</v>
      </c>
      <c r="F39" s="12">
        <v>29</v>
      </c>
      <c r="G39" s="12">
        <v>0</v>
      </c>
      <c r="H39" s="12">
        <v>0.4</v>
      </c>
      <c r="I39" s="12">
        <v>1</v>
      </c>
      <c r="J39" s="12">
        <v>0.5</v>
      </c>
      <c r="K39" s="12">
        <v>1</v>
      </c>
      <c r="L39" s="12" t="s">
        <v>0</v>
      </c>
      <c r="M39" s="12">
        <v>1</v>
      </c>
      <c r="N39" s="12">
        <v>1</v>
      </c>
      <c r="O39" s="12">
        <v>11</v>
      </c>
      <c r="P39" s="12">
        <v>6</v>
      </c>
      <c r="Q39" s="12">
        <v>1</v>
      </c>
      <c r="R39" s="12">
        <v>1</v>
      </c>
      <c r="S39" s="12">
        <v>2</v>
      </c>
      <c r="T39" s="12">
        <v>0</v>
      </c>
      <c r="U39" s="12" t="s">
        <v>0</v>
      </c>
      <c r="V39" s="12">
        <v>54</v>
      </c>
      <c r="W39" s="18">
        <f t="shared" si="2"/>
        <v>0.28213166144200624</v>
      </c>
    </row>
    <row r="40" spans="1:24" x14ac:dyDescent="0.35">
      <c r="B40" s="3" t="s">
        <v>36</v>
      </c>
      <c r="C40" s="3">
        <f t="shared" ref="C40:U40" si="3">SUM(C33:C39)</f>
        <v>1</v>
      </c>
      <c r="D40" s="3">
        <f t="shared" si="3"/>
        <v>0</v>
      </c>
      <c r="E40" s="3">
        <f t="shared" si="3"/>
        <v>0.1</v>
      </c>
      <c r="F40" s="3">
        <f t="shared" si="3"/>
        <v>59</v>
      </c>
      <c r="G40" s="3">
        <f t="shared" si="3"/>
        <v>0.3</v>
      </c>
      <c r="H40" s="3">
        <f t="shared" si="3"/>
        <v>2.4</v>
      </c>
      <c r="I40" s="3">
        <f t="shared" si="3"/>
        <v>1</v>
      </c>
      <c r="J40" s="20">
        <f t="shared" si="3"/>
        <v>1.5</v>
      </c>
      <c r="K40" s="3">
        <f t="shared" si="3"/>
        <v>1</v>
      </c>
      <c r="L40" s="3">
        <f t="shared" si="3"/>
        <v>0.2</v>
      </c>
      <c r="M40" s="20">
        <f t="shared" si="3"/>
        <v>2.7</v>
      </c>
      <c r="N40" s="3">
        <f t="shared" si="3"/>
        <v>6.2</v>
      </c>
      <c r="O40" s="3">
        <f t="shared" si="3"/>
        <v>81.2</v>
      </c>
      <c r="P40" s="3">
        <f t="shared" si="3"/>
        <v>30.1</v>
      </c>
      <c r="Q40" s="20">
        <f t="shared" si="3"/>
        <v>3.5</v>
      </c>
      <c r="R40" s="3">
        <f t="shared" si="3"/>
        <v>1</v>
      </c>
      <c r="S40" s="3">
        <f t="shared" si="3"/>
        <v>2</v>
      </c>
      <c r="T40" s="3">
        <f t="shared" si="3"/>
        <v>0</v>
      </c>
      <c r="U40" s="3">
        <f t="shared" si="3"/>
        <v>0.5</v>
      </c>
      <c r="V40" s="3">
        <f>SUM(V33:V39)</f>
        <v>191.4</v>
      </c>
      <c r="W40" s="10">
        <f>SUM(W33:W39)</f>
        <v>1</v>
      </c>
      <c r="X40" s="10"/>
    </row>
    <row r="42" spans="1:24" x14ac:dyDescent="0.35">
      <c r="A42" s="11" t="s">
        <v>38</v>
      </c>
      <c r="B42" s="12"/>
      <c r="C42" s="12"/>
      <c r="D42" s="12"/>
    </row>
    <row r="43" spans="1:24" x14ac:dyDescent="0.35">
      <c r="A43" s="8" t="s">
        <v>232</v>
      </c>
      <c r="B43" s="8" t="s">
        <v>1</v>
      </c>
      <c r="C43" s="35" t="s">
        <v>2</v>
      </c>
      <c r="D43" s="35"/>
      <c r="E43" s="35"/>
      <c r="F43" s="35"/>
      <c r="G43" s="35"/>
      <c r="H43" s="35"/>
      <c r="I43" s="35"/>
      <c r="J43" s="35"/>
      <c r="K43" s="35"/>
      <c r="L43" s="35"/>
      <c r="M43" s="35"/>
      <c r="N43" s="35"/>
      <c r="O43" s="35"/>
      <c r="P43" s="35"/>
      <c r="Q43" s="35"/>
      <c r="R43" s="35"/>
      <c r="S43" s="35"/>
      <c r="T43" s="35"/>
      <c r="U43" s="35"/>
      <c r="V43" s="3" t="s">
        <v>36</v>
      </c>
    </row>
    <row r="44" spans="1:24" x14ac:dyDescent="0.35">
      <c r="C44" s="3">
        <v>100401</v>
      </c>
      <c r="D44" s="3">
        <v>100901</v>
      </c>
      <c r="E44" s="3">
        <v>140100</v>
      </c>
      <c r="F44" s="3">
        <v>101800</v>
      </c>
      <c r="G44" s="3">
        <v>100301</v>
      </c>
      <c r="H44" s="3">
        <v>100402</v>
      </c>
      <c r="I44" s="3">
        <v>140402</v>
      </c>
      <c r="J44" s="3">
        <v>100902</v>
      </c>
      <c r="K44" s="3">
        <v>170602</v>
      </c>
      <c r="L44" s="3">
        <v>101900</v>
      </c>
      <c r="M44" s="3">
        <v>100200</v>
      </c>
      <c r="N44" s="3">
        <v>100700</v>
      </c>
      <c r="O44" s="3">
        <v>100800</v>
      </c>
      <c r="P44" s="3">
        <v>140401</v>
      </c>
      <c r="Q44" s="3">
        <v>140500</v>
      </c>
      <c r="R44" s="3">
        <v>160102</v>
      </c>
      <c r="S44" s="3">
        <v>160101</v>
      </c>
      <c r="T44" s="3">
        <v>170402</v>
      </c>
      <c r="U44" s="3">
        <v>170401</v>
      </c>
    </row>
    <row r="45" spans="1:24" x14ac:dyDescent="0.35">
      <c r="A45" s="8">
        <v>1</v>
      </c>
      <c r="B45" s="3" t="s">
        <v>199</v>
      </c>
      <c r="C45" s="2" t="s">
        <v>0</v>
      </c>
      <c r="D45" s="2" t="s">
        <v>0</v>
      </c>
      <c r="E45" s="2" t="s">
        <v>0</v>
      </c>
      <c r="F45" s="2" t="s">
        <v>0</v>
      </c>
      <c r="G45" s="2" t="s">
        <v>0</v>
      </c>
      <c r="H45" s="2" t="s">
        <v>0</v>
      </c>
      <c r="I45" s="2" t="s">
        <v>0</v>
      </c>
      <c r="J45" s="2" t="s">
        <v>0</v>
      </c>
      <c r="K45" s="2" t="s">
        <v>0</v>
      </c>
      <c r="L45" s="2" t="s">
        <v>0</v>
      </c>
      <c r="M45" s="2" t="s">
        <v>0</v>
      </c>
      <c r="N45" s="2">
        <v>0.229255774165954</v>
      </c>
      <c r="O45" s="2">
        <v>0.43798118049615098</v>
      </c>
      <c r="P45" s="2">
        <v>0.33276304533789602</v>
      </c>
      <c r="Q45" s="2" t="s">
        <v>0</v>
      </c>
      <c r="R45" s="2" t="s">
        <v>0</v>
      </c>
      <c r="S45" s="2" t="s">
        <v>0</v>
      </c>
      <c r="T45" s="2" t="s">
        <v>0</v>
      </c>
      <c r="U45" s="2" t="s">
        <v>0</v>
      </c>
      <c r="V45" s="2">
        <v>1</v>
      </c>
    </row>
    <row r="46" spans="1:24" x14ac:dyDescent="0.35">
      <c r="A46" s="8">
        <v>2</v>
      </c>
      <c r="B46" s="3" t="s">
        <v>200</v>
      </c>
      <c r="C46" s="2" t="s">
        <v>0</v>
      </c>
      <c r="D46" s="2" t="s">
        <v>0</v>
      </c>
      <c r="E46" s="2" t="s">
        <v>0</v>
      </c>
      <c r="F46" s="2">
        <v>5.2531206657420199E-2</v>
      </c>
      <c r="G46" s="2" t="s">
        <v>0</v>
      </c>
      <c r="H46" s="2" t="s">
        <v>0</v>
      </c>
      <c r="I46" s="2" t="s">
        <v>0</v>
      </c>
      <c r="J46" s="2" t="s">
        <v>0</v>
      </c>
      <c r="K46" s="2" t="s">
        <v>0</v>
      </c>
      <c r="L46" s="2">
        <v>9.0552651232262901E-3</v>
      </c>
      <c r="M46" s="2" t="s">
        <v>0</v>
      </c>
      <c r="N46" s="2">
        <v>5.2144457484263303E-3</v>
      </c>
      <c r="O46" s="2">
        <v>0.771777979302251</v>
      </c>
      <c r="P46" s="2">
        <v>0.12142590419289399</v>
      </c>
      <c r="Q46" s="2">
        <v>3.99951989757815E-2</v>
      </c>
      <c r="R46" s="2" t="s">
        <v>0</v>
      </c>
      <c r="S46" s="2" t="s">
        <v>0</v>
      </c>
      <c r="T46" s="2" t="s">
        <v>0</v>
      </c>
      <c r="U46" s="2" t="s">
        <v>0</v>
      </c>
      <c r="V46" s="2">
        <v>1</v>
      </c>
    </row>
    <row r="47" spans="1:24" x14ac:dyDescent="0.35">
      <c r="A47" s="8">
        <v>3</v>
      </c>
      <c r="B47" s="3" t="s">
        <v>201</v>
      </c>
      <c r="C47" s="2" t="s">
        <v>0</v>
      </c>
      <c r="D47" s="2" t="s">
        <v>0</v>
      </c>
      <c r="E47" s="2" t="s">
        <v>0</v>
      </c>
      <c r="F47" s="2" t="s">
        <v>0</v>
      </c>
      <c r="G47" s="2" t="s">
        <v>0</v>
      </c>
      <c r="H47" s="2">
        <v>3.99141845033179E-4</v>
      </c>
      <c r="I47" s="2" t="s">
        <v>0</v>
      </c>
      <c r="J47" s="2" t="s">
        <v>0</v>
      </c>
      <c r="K47" s="2" t="s">
        <v>0</v>
      </c>
      <c r="L47" s="2" t="s">
        <v>0</v>
      </c>
      <c r="M47" s="2">
        <v>3.6521478820535899E-2</v>
      </c>
      <c r="N47" s="2">
        <v>0.10881604550217</v>
      </c>
      <c r="O47" s="2">
        <v>0.85426333383226105</v>
      </c>
      <c r="P47" s="2" t="s">
        <v>0</v>
      </c>
      <c r="Q47" s="2" t="s">
        <v>0</v>
      </c>
      <c r="R47" s="2" t="s">
        <v>0</v>
      </c>
      <c r="S47" s="2" t="s">
        <v>0</v>
      </c>
      <c r="T47" s="2" t="s">
        <v>0</v>
      </c>
      <c r="U47" s="2" t="s">
        <v>0</v>
      </c>
      <c r="V47" s="2">
        <v>1</v>
      </c>
    </row>
    <row r="48" spans="1:24" x14ac:dyDescent="0.35">
      <c r="A48" s="8">
        <v>4</v>
      </c>
      <c r="B48" s="3" t="s">
        <v>202</v>
      </c>
      <c r="C48" s="2" t="s">
        <v>0</v>
      </c>
      <c r="D48" s="2">
        <v>4.6711727913527303E-6</v>
      </c>
      <c r="E48" s="2" t="s">
        <v>0</v>
      </c>
      <c r="F48" s="2">
        <v>0.37311459788209</v>
      </c>
      <c r="G48" s="2" t="s">
        <v>0</v>
      </c>
      <c r="H48" s="2">
        <v>2.8027036748116399E-5</v>
      </c>
      <c r="I48" s="2">
        <v>5.2317135263150495E-4</v>
      </c>
      <c r="J48" s="2">
        <v>1.5232694472601199E-2</v>
      </c>
      <c r="K48" s="2" t="s">
        <v>0</v>
      </c>
      <c r="L48" s="2" t="s">
        <v>0</v>
      </c>
      <c r="M48" s="2" t="s">
        <v>0</v>
      </c>
      <c r="N48" s="2">
        <v>5.0724265341299202E-2</v>
      </c>
      <c r="O48" s="2">
        <v>0.29397558845099198</v>
      </c>
      <c r="P48" s="2">
        <v>0.26639698429084602</v>
      </c>
      <c r="Q48" s="2" t="s">
        <v>0</v>
      </c>
      <c r="R48" s="2" t="s">
        <v>0</v>
      </c>
      <c r="S48" s="2" t="s">
        <v>0</v>
      </c>
      <c r="T48" s="2" t="s">
        <v>0</v>
      </c>
      <c r="U48" s="2" t="s">
        <v>0</v>
      </c>
      <c r="V48" s="2">
        <v>1</v>
      </c>
    </row>
    <row r="49" spans="1:22" x14ac:dyDescent="0.35">
      <c r="A49" s="8">
        <v>5</v>
      </c>
      <c r="B49" s="3" t="s">
        <v>203</v>
      </c>
      <c r="C49" s="2" t="s">
        <v>0</v>
      </c>
      <c r="D49" s="2" t="s">
        <v>0</v>
      </c>
      <c r="E49" s="2">
        <v>5.0557793359523899E-3</v>
      </c>
      <c r="F49" s="2">
        <v>6.7548527193462299E-2</v>
      </c>
      <c r="G49" s="2">
        <v>7.1278200474082895E-4</v>
      </c>
      <c r="H49" s="2">
        <v>8.9362971803670005E-2</v>
      </c>
      <c r="I49" s="2" t="s">
        <v>0</v>
      </c>
      <c r="J49" s="2" t="s">
        <v>0</v>
      </c>
      <c r="K49" s="2" t="s">
        <v>0</v>
      </c>
      <c r="L49" s="2">
        <v>1.49186931224825E-4</v>
      </c>
      <c r="M49" s="2">
        <v>2.0422033252109301E-2</v>
      </c>
      <c r="N49" s="2">
        <v>5.4701874782435704E-4</v>
      </c>
      <c r="O49" s="2">
        <v>0.71105806686889805</v>
      </c>
      <c r="P49" s="2">
        <v>6.3056342931025897E-2</v>
      </c>
      <c r="Q49" s="2">
        <v>4.2087290931092203E-2</v>
      </c>
      <c r="R49" s="2" t="s">
        <v>0</v>
      </c>
      <c r="S49" s="2" t="s">
        <v>0</v>
      </c>
      <c r="T49" s="2" t="s">
        <v>0</v>
      </c>
      <c r="U49" s="2" t="s">
        <v>0</v>
      </c>
      <c r="V49" s="2">
        <v>1</v>
      </c>
    </row>
    <row r="50" spans="1:22" x14ac:dyDescent="0.35">
      <c r="A50" s="8">
        <v>6</v>
      </c>
      <c r="B50" s="3" t="s">
        <v>64</v>
      </c>
      <c r="C50" s="2">
        <v>2.7157513578756798E-3</v>
      </c>
      <c r="D50" s="2" t="s">
        <v>0</v>
      </c>
      <c r="E50" s="2" t="s">
        <v>0</v>
      </c>
      <c r="F50" s="2" t="s">
        <v>0</v>
      </c>
      <c r="G50" s="2">
        <v>3.37582981291491E-2</v>
      </c>
      <c r="H50" s="2" t="s">
        <v>0</v>
      </c>
      <c r="I50" s="2" t="s">
        <v>0</v>
      </c>
      <c r="J50" s="2" t="s">
        <v>0</v>
      </c>
      <c r="K50" s="2" t="s">
        <v>0</v>
      </c>
      <c r="L50" s="2" t="s">
        <v>0</v>
      </c>
      <c r="M50" s="2">
        <v>0.12813065781532901</v>
      </c>
      <c r="N50" s="2">
        <v>1.8859384429692201E-3</v>
      </c>
      <c r="O50" s="2">
        <v>0.73204586602293298</v>
      </c>
      <c r="P50" s="2" t="s">
        <v>0</v>
      </c>
      <c r="Q50" s="2">
        <v>4.9562462281231102E-2</v>
      </c>
      <c r="R50" s="2" t="s">
        <v>0</v>
      </c>
      <c r="S50" s="2" t="s">
        <v>0</v>
      </c>
      <c r="T50" s="2" t="s">
        <v>0</v>
      </c>
      <c r="U50" s="2">
        <v>5.1901025950512998E-2</v>
      </c>
      <c r="V50" s="2">
        <v>1</v>
      </c>
    </row>
    <row r="51" spans="1:22" x14ac:dyDescent="0.35">
      <c r="A51" s="8">
        <v>7</v>
      </c>
      <c r="B51" s="3" t="s">
        <v>66</v>
      </c>
      <c r="C51" s="2">
        <v>1.3263378267973899E-2</v>
      </c>
      <c r="D51" s="2" t="s">
        <v>0</v>
      </c>
      <c r="E51" s="2" t="s">
        <v>0</v>
      </c>
      <c r="F51" s="2">
        <v>0.53747319240196101</v>
      </c>
      <c r="G51" s="2">
        <v>5.1062091503268003E-5</v>
      </c>
      <c r="H51" s="2">
        <v>6.8997651143790804E-3</v>
      </c>
      <c r="I51" s="2">
        <v>9.8996629901960797E-3</v>
      </c>
      <c r="J51" s="2">
        <v>8.6422589869280999E-3</v>
      </c>
      <c r="K51" s="2">
        <v>1.5727124183006501E-2</v>
      </c>
      <c r="L51" s="2" t="s">
        <v>0</v>
      </c>
      <c r="M51" s="2">
        <v>1.8216401143790899E-2</v>
      </c>
      <c r="N51" s="2">
        <v>1.8803615196078399E-2</v>
      </c>
      <c r="O51" s="2">
        <v>0.19307853349673201</v>
      </c>
      <c r="P51" s="2">
        <v>0.119185304330065</v>
      </c>
      <c r="Q51" s="2">
        <v>1.4839920343137299E-2</v>
      </c>
      <c r="R51" s="2">
        <v>1.24591503267974E-2</v>
      </c>
      <c r="S51" s="2">
        <v>3.0764910130719001E-2</v>
      </c>
      <c r="T51" s="2">
        <v>6.9572099673202595E-4</v>
      </c>
      <c r="U51" s="2" t="s">
        <v>0</v>
      </c>
      <c r="V51" s="2">
        <v>1</v>
      </c>
    </row>
    <row r="52" spans="1:22" x14ac:dyDescent="0.35">
      <c r="C52" s="2"/>
      <c r="D52" s="2"/>
      <c r="E52" s="2"/>
      <c r="F52" s="2"/>
      <c r="G52" s="2"/>
      <c r="H52" s="2"/>
      <c r="I52" s="2"/>
      <c r="J52" s="2"/>
      <c r="K52" s="2"/>
      <c r="L52" s="2"/>
      <c r="M52" s="2"/>
      <c r="N52" s="2"/>
      <c r="O52" s="2"/>
      <c r="P52" s="2"/>
    </row>
    <row r="55" spans="1:22" x14ac:dyDescent="0.35">
      <c r="A55" s="8" t="s">
        <v>2</v>
      </c>
      <c r="B55" s="3" t="s">
        <v>6</v>
      </c>
      <c r="C55" s="3" t="s">
        <v>5</v>
      </c>
      <c r="D55" s="3" t="s">
        <v>29</v>
      </c>
      <c r="E55" s="3" t="s">
        <v>30</v>
      </c>
      <c r="F55" s="3" t="s">
        <v>31</v>
      </c>
      <c r="I55" s="35" t="s">
        <v>32</v>
      </c>
      <c r="J55" s="35"/>
      <c r="K55" s="35"/>
    </row>
    <row r="56" spans="1:22" x14ac:dyDescent="0.35">
      <c r="A56" s="7">
        <v>100200</v>
      </c>
      <c r="B56" t="s">
        <v>204</v>
      </c>
      <c r="C56" t="s">
        <v>216</v>
      </c>
      <c r="D56" s="1">
        <v>8982371.1199999992</v>
      </c>
      <c r="E56" s="1">
        <v>36350.400000000001</v>
      </c>
      <c r="F56" s="1">
        <f>E56/2.59</f>
        <v>14034.903474903476</v>
      </c>
      <c r="I56">
        <v>5</v>
      </c>
      <c r="J56" t="s">
        <v>34</v>
      </c>
    </row>
    <row r="57" spans="1:22" x14ac:dyDescent="0.35">
      <c r="A57" s="7">
        <v>100301</v>
      </c>
      <c r="B57" t="s">
        <v>205</v>
      </c>
      <c r="C57" t="s">
        <v>217</v>
      </c>
      <c r="D57" s="1">
        <v>6806146.2000000002</v>
      </c>
      <c r="E57" s="1">
        <v>27543.52</v>
      </c>
      <c r="F57" s="1">
        <f t="shared" ref="F57:F74" si="4">E57/2.59</f>
        <v>10634.563706563707</v>
      </c>
      <c r="I57">
        <v>4</v>
      </c>
      <c r="J57" t="s">
        <v>35</v>
      </c>
    </row>
    <row r="58" spans="1:22" x14ac:dyDescent="0.35">
      <c r="A58" s="7">
        <v>100401</v>
      </c>
      <c r="B58" t="s">
        <v>206</v>
      </c>
      <c r="C58" t="s">
        <v>217</v>
      </c>
      <c r="D58" s="1">
        <v>8962876.6600000001</v>
      </c>
      <c r="E58" s="1">
        <v>36271.51</v>
      </c>
      <c r="F58" s="1">
        <f t="shared" si="4"/>
        <v>14004.444015444016</v>
      </c>
      <c r="I58">
        <v>3</v>
      </c>
      <c r="J58" t="s">
        <v>33</v>
      </c>
    </row>
    <row r="59" spans="1:22" x14ac:dyDescent="0.35">
      <c r="A59" s="7">
        <v>100402</v>
      </c>
      <c r="B59" t="s">
        <v>207</v>
      </c>
      <c r="C59" t="s">
        <v>217</v>
      </c>
      <c r="D59" s="1">
        <v>6068495.6399999997</v>
      </c>
      <c r="E59" s="1">
        <v>24558.35</v>
      </c>
      <c r="F59" s="1">
        <f t="shared" si="4"/>
        <v>9481.9884169884172</v>
      </c>
    </row>
    <row r="60" spans="1:22" x14ac:dyDescent="0.35">
      <c r="A60" s="7">
        <v>100700</v>
      </c>
      <c r="B60" t="s">
        <v>208</v>
      </c>
      <c r="C60" t="s">
        <v>218</v>
      </c>
      <c r="D60" s="1">
        <v>9254805.8499999996</v>
      </c>
      <c r="E60" s="1">
        <v>37452.9</v>
      </c>
      <c r="F60" s="1">
        <f t="shared" si="4"/>
        <v>14460.579150579151</v>
      </c>
      <c r="I60" s="3"/>
      <c r="J60" s="3"/>
      <c r="K60" s="3"/>
    </row>
    <row r="61" spans="1:22" x14ac:dyDescent="0.35">
      <c r="A61" s="7">
        <v>100800</v>
      </c>
      <c r="B61" t="s">
        <v>209</v>
      </c>
      <c r="C61" t="s">
        <v>218</v>
      </c>
      <c r="D61" s="1">
        <v>14641079.060000001</v>
      </c>
      <c r="E61" s="1">
        <v>59250.400000000001</v>
      </c>
      <c r="F61" s="1">
        <f t="shared" si="4"/>
        <v>22876.602316602319</v>
      </c>
    </row>
    <row r="62" spans="1:22" x14ac:dyDescent="0.35">
      <c r="A62" s="7">
        <v>100901</v>
      </c>
      <c r="B62" t="s">
        <v>210</v>
      </c>
      <c r="C62" t="s">
        <v>218</v>
      </c>
      <c r="D62" s="1">
        <v>3460645.01</v>
      </c>
      <c r="E62" s="1">
        <v>14004.75</v>
      </c>
      <c r="F62" s="1">
        <f t="shared" si="4"/>
        <v>5407.2393822393824</v>
      </c>
    </row>
    <row r="63" spans="1:22" x14ac:dyDescent="0.35">
      <c r="A63" s="7">
        <v>100902</v>
      </c>
      <c r="B63" t="s">
        <v>211</v>
      </c>
      <c r="C63" t="s">
        <v>218</v>
      </c>
      <c r="D63" s="1">
        <v>8572357.7200000007</v>
      </c>
      <c r="E63" s="1">
        <v>34691.129999999997</v>
      </c>
      <c r="F63" s="1">
        <f t="shared" si="4"/>
        <v>13394.258687258687</v>
      </c>
    </row>
    <row r="64" spans="1:22" x14ac:dyDescent="0.35">
      <c r="A64" s="7">
        <v>101800</v>
      </c>
      <c r="B64" t="s">
        <v>41</v>
      </c>
      <c r="C64" t="s">
        <v>45</v>
      </c>
      <c r="D64" s="1">
        <v>19885104.899999999</v>
      </c>
      <c r="E64" s="1">
        <v>80472.240000000005</v>
      </c>
      <c r="F64" s="1">
        <f t="shared" si="4"/>
        <v>31070.362934362936</v>
      </c>
    </row>
    <row r="65" spans="1:12" x14ac:dyDescent="0.35">
      <c r="A65" s="7">
        <v>101900</v>
      </c>
      <c r="B65" t="s">
        <v>42</v>
      </c>
      <c r="C65" t="s">
        <v>45</v>
      </c>
      <c r="D65" s="1">
        <v>15464377.73</v>
      </c>
      <c r="E65" s="1">
        <v>62582.17</v>
      </c>
      <c r="F65" s="1">
        <f t="shared" si="4"/>
        <v>24163</v>
      </c>
    </row>
    <row r="66" spans="1:12" x14ac:dyDescent="0.35">
      <c r="A66" s="7">
        <v>140100</v>
      </c>
      <c r="B66" t="s">
        <v>43</v>
      </c>
      <c r="C66" t="s">
        <v>46</v>
      </c>
      <c r="D66" s="1">
        <v>6296349.8499999996</v>
      </c>
      <c r="E66" s="1">
        <v>25480.45</v>
      </c>
      <c r="F66" s="1">
        <f t="shared" si="4"/>
        <v>9838.0115830115847</v>
      </c>
    </row>
    <row r="67" spans="1:12" x14ac:dyDescent="0.35">
      <c r="A67" s="7">
        <v>140401</v>
      </c>
      <c r="B67" t="s">
        <v>75</v>
      </c>
      <c r="C67" t="s">
        <v>93</v>
      </c>
      <c r="D67" s="1">
        <v>10825891.34</v>
      </c>
      <c r="E67" s="1">
        <v>43810.87</v>
      </c>
      <c r="F67" s="1">
        <f t="shared" si="4"/>
        <v>16915.393822393824</v>
      </c>
    </row>
    <row r="68" spans="1:12" x14ac:dyDescent="0.35">
      <c r="A68" s="7">
        <v>140402</v>
      </c>
      <c r="B68" t="s">
        <v>212</v>
      </c>
      <c r="C68" t="s">
        <v>219</v>
      </c>
      <c r="D68" s="1">
        <v>2458087.38</v>
      </c>
      <c r="E68" s="1">
        <v>9947.5400000000009</v>
      </c>
      <c r="F68" s="1">
        <f t="shared" si="4"/>
        <v>3840.7490347490352</v>
      </c>
    </row>
    <row r="69" spans="1:12" x14ac:dyDescent="0.35">
      <c r="A69" s="7">
        <v>140500</v>
      </c>
      <c r="B69" t="s">
        <v>76</v>
      </c>
      <c r="C69" t="s">
        <v>93</v>
      </c>
      <c r="D69" s="1">
        <v>8486234.7699999996</v>
      </c>
      <c r="E69" s="1">
        <v>34342.6</v>
      </c>
      <c r="F69" s="1">
        <f t="shared" si="4"/>
        <v>13259.691119691121</v>
      </c>
    </row>
    <row r="70" spans="1:12" x14ac:dyDescent="0.35">
      <c r="A70" s="7">
        <v>160101</v>
      </c>
      <c r="B70" t="s">
        <v>213</v>
      </c>
      <c r="C70" t="s">
        <v>220</v>
      </c>
      <c r="D70" s="1">
        <v>1810234.27</v>
      </c>
      <c r="E70" s="1">
        <v>7325.76</v>
      </c>
      <c r="F70" s="1">
        <f t="shared" si="4"/>
        <v>2828.4787644787648</v>
      </c>
    </row>
    <row r="71" spans="1:12" x14ac:dyDescent="0.35">
      <c r="A71" s="7">
        <v>160102</v>
      </c>
      <c r="B71" t="s">
        <v>105</v>
      </c>
      <c r="C71" t="s">
        <v>129</v>
      </c>
      <c r="D71" s="1">
        <v>2999099.97</v>
      </c>
      <c r="E71" s="1">
        <v>12136.94</v>
      </c>
      <c r="F71" s="1">
        <f t="shared" si="4"/>
        <v>4686.0772200772208</v>
      </c>
    </row>
    <row r="72" spans="1:12" x14ac:dyDescent="0.35">
      <c r="A72" s="7">
        <v>170401</v>
      </c>
      <c r="B72" t="s">
        <v>214</v>
      </c>
      <c r="C72" t="s">
        <v>221</v>
      </c>
      <c r="D72" s="1">
        <v>3671996.21</v>
      </c>
      <c r="E72" s="1">
        <v>14860.05</v>
      </c>
      <c r="F72" s="1">
        <f t="shared" si="4"/>
        <v>5737.4710424710429</v>
      </c>
    </row>
    <row r="73" spans="1:12" x14ac:dyDescent="0.35">
      <c r="A73" s="7">
        <v>170402</v>
      </c>
      <c r="B73" t="s">
        <v>113</v>
      </c>
      <c r="C73" t="s">
        <v>134</v>
      </c>
      <c r="D73" s="1">
        <v>19286520.530000001</v>
      </c>
      <c r="E73" s="1">
        <v>78049.850000000006</v>
      </c>
      <c r="F73" s="1">
        <f t="shared" si="4"/>
        <v>30135.077220077223</v>
      </c>
    </row>
    <row r="74" spans="1:12" x14ac:dyDescent="0.35">
      <c r="A74" s="7">
        <v>170602</v>
      </c>
      <c r="B74" t="s">
        <v>215</v>
      </c>
      <c r="C74" t="s">
        <v>222</v>
      </c>
      <c r="D74" s="1">
        <v>8957106</v>
      </c>
      <c r="E74" s="1">
        <v>36248.15</v>
      </c>
      <c r="F74" s="1">
        <f t="shared" si="4"/>
        <v>13995.424710424712</v>
      </c>
    </row>
    <row r="75" spans="1:12" x14ac:dyDescent="0.35">
      <c r="D75" s="1"/>
      <c r="E75" s="1"/>
      <c r="F75" s="1"/>
    </row>
    <row r="76" spans="1:12" x14ac:dyDescent="0.35">
      <c r="D76" s="1"/>
      <c r="E76" s="1"/>
      <c r="F76" s="1"/>
    </row>
    <row r="77" spans="1:12" x14ac:dyDescent="0.35">
      <c r="D77" s="1"/>
      <c r="E77" s="1"/>
      <c r="F77" s="1"/>
    </row>
    <row r="78" spans="1:12" ht="43.5" x14ac:dyDescent="0.35">
      <c r="A78" s="29" t="s">
        <v>237</v>
      </c>
      <c r="B78" s="29" t="s">
        <v>245</v>
      </c>
      <c r="C78" s="25" t="s">
        <v>239</v>
      </c>
      <c r="D78" s="36" t="s">
        <v>236</v>
      </c>
      <c r="E78" s="36"/>
      <c r="F78" s="36"/>
      <c r="G78" s="36"/>
      <c r="H78" s="36"/>
      <c r="I78" s="36"/>
      <c r="J78" s="36"/>
      <c r="K78" s="36"/>
      <c r="L78" s="25" t="s">
        <v>242</v>
      </c>
    </row>
    <row r="79" spans="1:12" ht="29" x14ac:dyDescent="0.35">
      <c r="A79" s="27" t="s">
        <v>285</v>
      </c>
      <c r="B79" s="23">
        <v>342.6918532818533</v>
      </c>
      <c r="C79" s="14">
        <f>B79/$B$85</f>
        <v>0.55916155618655372</v>
      </c>
      <c r="D79" t="s">
        <v>329</v>
      </c>
      <c r="L79" s="7" t="s">
        <v>257</v>
      </c>
    </row>
    <row r="80" spans="1:12" ht="29" x14ac:dyDescent="0.35">
      <c r="A80" s="27" t="s">
        <v>246</v>
      </c>
      <c r="B80" s="23">
        <v>270.17548262548263</v>
      </c>
      <c r="C80" s="14">
        <f t="shared" ref="C80:C84" si="5">B80/$B$85</f>
        <v>0.44083844381344628</v>
      </c>
      <c r="D80" t="s">
        <v>330</v>
      </c>
      <c r="L80" s="7" t="s">
        <v>258</v>
      </c>
    </row>
    <row r="81" spans="1:12" ht="29" x14ac:dyDescent="0.35">
      <c r="A81" s="27" t="s">
        <v>286</v>
      </c>
      <c r="B81" s="23">
        <v>173.32158301158302</v>
      </c>
      <c r="C81" s="14">
        <f t="shared" si="5"/>
        <v>0.28280440620152225</v>
      </c>
      <c r="D81" t="s">
        <v>331</v>
      </c>
      <c r="L81" s="15" t="s">
        <v>259</v>
      </c>
    </row>
    <row r="82" spans="1:12" ht="29" x14ac:dyDescent="0.35">
      <c r="A82" s="27" t="s">
        <v>251</v>
      </c>
      <c r="B82" s="23">
        <v>439.54575289575297</v>
      </c>
      <c r="C82" s="14">
        <f t="shared" si="5"/>
        <v>0.71719559379847786</v>
      </c>
      <c r="D82" t="s">
        <v>332</v>
      </c>
    </row>
    <row r="83" spans="1:12" ht="43.5" x14ac:dyDescent="0.35">
      <c r="A83" s="27" t="s">
        <v>252</v>
      </c>
      <c r="B83" s="23">
        <v>111.33868725868727</v>
      </c>
      <c r="C83" s="14">
        <f t="shared" si="5"/>
        <v>0.18166849615806807</v>
      </c>
      <c r="D83" t="s">
        <v>348</v>
      </c>
    </row>
    <row r="84" spans="1:12" ht="29" x14ac:dyDescent="0.35">
      <c r="A84" s="16" t="s">
        <v>253</v>
      </c>
      <c r="B84" s="17">
        <v>501.5286486486487</v>
      </c>
      <c r="C84" s="30">
        <f t="shared" si="5"/>
        <v>0.81833150384193198</v>
      </c>
      <c r="D84" s="12" t="s">
        <v>349</v>
      </c>
      <c r="E84" s="12"/>
      <c r="F84" s="12"/>
      <c r="G84" s="12"/>
      <c r="H84" s="12"/>
      <c r="I84" s="12"/>
      <c r="J84" s="12"/>
      <c r="K84" s="12"/>
      <c r="L84" s="12"/>
    </row>
    <row r="85" spans="1:12" ht="58" x14ac:dyDescent="0.35">
      <c r="A85" s="33" t="s">
        <v>333</v>
      </c>
      <c r="B85" s="23">
        <f>B83+B84</f>
        <v>612.86733590733593</v>
      </c>
      <c r="C85" s="1"/>
    </row>
  </sheetData>
  <mergeCells count="6">
    <mergeCell ref="D78:K78"/>
    <mergeCell ref="I55:K55"/>
    <mergeCell ref="C5:U5"/>
    <mergeCell ref="C17:U17"/>
    <mergeCell ref="C31:U31"/>
    <mergeCell ref="C43:U43"/>
  </mergeCells>
  <pageMargins left="0.7" right="0.7" top="0.75" bottom="0.75" header="0.3" footer="0.3"/>
  <pageSetup orientation="portrait" r:id="rId1"/>
  <ignoredErrors>
    <ignoredError sqref="N14:O14 N40:O40"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8FFCF-700D-4947-83D3-B89B0D7D5C21}">
  <dimension ref="A1:V80"/>
  <sheetViews>
    <sheetView workbookViewId="0">
      <selection activeCell="B1" sqref="B1"/>
    </sheetView>
  </sheetViews>
  <sheetFormatPr defaultRowHeight="14.5" x14ac:dyDescent="0.35"/>
  <cols>
    <col min="1" max="1" width="21.7265625" customWidth="1"/>
    <col min="2" max="2" width="33.90625" bestFit="1" customWidth="1"/>
    <col min="3" max="3" width="13.26953125" bestFit="1" customWidth="1"/>
    <col min="4" max="4" width="11" customWidth="1"/>
    <col min="5" max="5" width="10.1796875" bestFit="1" customWidth="1"/>
    <col min="6" max="6" width="9.54296875" bestFit="1" customWidth="1"/>
    <col min="17" max="17" width="15.1796875" customWidth="1"/>
    <col min="18" max="18" width="49.1796875" bestFit="1" customWidth="1"/>
  </cols>
  <sheetData>
    <row r="1" spans="1:18" x14ac:dyDescent="0.35">
      <c r="A1" s="3" t="s">
        <v>226</v>
      </c>
    </row>
    <row r="3" spans="1:18" x14ac:dyDescent="0.35">
      <c r="A3" s="3" t="s">
        <v>224</v>
      </c>
    </row>
    <row r="4" spans="1:18" x14ac:dyDescent="0.35">
      <c r="A4" s="11" t="s">
        <v>3</v>
      </c>
      <c r="B4" s="12"/>
    </row>
    <row r="5" spans="1:18" x14ac:dyDescent="0.35">
      <c r="A5" s="8" t="s">
        <v>232</v>
      </c>
      <c r="B5" s="8" t="s">
        <v>1</v>
      </c>
      <c r="C5" s="35" t="s">
        <v>2</v>
      </c>
      <c r="D5" s="35"/>
      <c r="E5" s="35"/>
      <c r="F5" s="35"/>
      <c r="G5" s="35"/>
      <c r="H5" s="35"/>
      <c r="I5" s="35"/>
      <c r="J5" s="35"/>
      <c r="K5" s="35"/>
      <c r="L5" s="35"/>
      <c r="M5" s="35"/>
      <c r="N5" s="35"/>
      <c r="O5" s="35"/>
      <c r="P5" s="35"/>
      <c r="Q5" s="3" t="s">
        <v>36</v>
      </c>
      <c r="R5" s="3" t="s">
        <v>181</v>
      </c>
    </row>
    <row r="6" spans="1:18" x14ac:dyDescent="0.35">
      <c r="C6" s="3">
        <v>140200</v>
      </c>
      <c r="D6" s="3">
        <v>140600</v>
      </c>
      <c r="E6" s="3">
        <v>140100</v>
      </c>
      <c r="F6" s="3">
        <v>140801</v>
      </c>
      <c r="G6" s="3">
        <v>130301</v>
      </c>
      <c r="H6" s="3">
        <v>130202</v>
      </c>
      <c r="I6" s="3">
        <v>140802</v>
      </c>
      <c r="J6" s="3">
        <v>140700</v>
      </c>
      <c r="K6" s="3">
        <v>140300</v>
      </c>
      <c r="L6" s="3">
        <v>140500</v>
      </c>
      <c r="M6" s="3">
        <v>150200</v>
      </c>
      <c r="N6" s="3">
        <v>150100</v>
      </c>
      <c r="O6" s="3">
        <v>160102</v>
      </c>
      <c r="P6" s="3">
        <v>160300</v>
      </c>
    </row>
    <row r="7" spans="1:18" x14ac:dyDescent="0.35">
      <c r="A7" s="8">
        <v>1</v>
      </c>
      <c r="B7" s="3" t="s">
        <v>199</v>
      </c>
      <c r="C7" t="s">
        <v>0</v>
      </c>
      <c r="D7" t="s">
        <v>0</v>
      </c>
      <c r="E7" t="s">
        <v>0</v>
      </c>
      <c r="F7" t="s">
        <v>0</v>
      </c>
      <c r="G7" t="s">
        <v>0</v>
      </c>
      <c r="H7" t="s">
        <v>0</v>
      </c>
      <c r="I7" t="s">
        <v>0</v>
      </c>
      <c r="J7" t="s">
        <v>0</v>
      </c>
      <c r="K7" t="s">
        <v>0</v>
      </c>
      <c r="L7" t="s">
        <v>0</v>
      </c>
      <c r="M7" t="s">
        <v>0</v>
      </c>
      <c r="N7">
        <v>2</v>
      </c>
      <c r="O7" t="s">
        <v>0</v>
      </c>
      <c r="P7" t="s">
        <v>0</v>
      </c>
      <c r="Q7">
        <v>2</v>
      </c>
      <c r="R7" s="2">
        <f>Q7/$Q$13</f>
        <v>1.3605442176870748E-2</v>
      </c>
    </row>
    <row r="8" spans="1:18" x14ac:dyDescent="0.35">
      <c r="A8" s="8">
        <v>2</v>
      </c>
      <c r="B8" s="3" t="s">
        <v>200</v>
      </c>
      <c r="C8" t="s">
        <v>0</v>
      </c>
      <c r="D8" t="s">
        <v>0</v>
      </c>
      <c r="E8" t="s">
        <v>0</v>
      </c>
      <c r="F8" t="s">
        <v>0</v>
      </c>
      <c r="G8">
        <v>1</v>
      </c>
      <c r="H8" t="s">
        <v>0</v>
      </c>
      <c r="I8" t="s">
        <v>0</v>
      </c>
      <c r="J8" t="s">
        <v>0</v>
      </c>
      <c r="K8" t="s">
        <v>0</v>
      </c>
      <c r="L8" t="s">
        <v>0</v>
      </c>
      <c r="M8" t="s">
        <v>0</v>
      </c>
      <c r="N8">
        <v>4</v>
      </c>
      <c r="O8" t="s">
        <v>0</v>
      </c>
      <c r="P8" t="s">
        <v>0</v>
      </c>
      <c r="Q8">
        <v>5</v>
      </c>
      <c r="R8" s="2">
        <f t="shared" ref="R8:R12" si="0">Q8/$Q$13</f>
        <v>3.4013605442176874E-2</v>
      </c>
    </row>
    <row r="9" spans="1:18" x14ac:dyDescent="0.35">
      <c r="A9" s="8">
        <v>3</v>
      </c>
      <c r="B9" s="3" t="s">
        <v>227</v>
      </c>
      <c r="C9" t="s">
        <v>0</v>
      </c>
      <c r="D9" t="s">
        <v>0</v>
      </c>
      <c r="E9">
        <v>1</v>
      </c>
      <c r="F9" t="s">
        <v>0</v>
      </c>
      <c r="G9">
        <v>4</v>
      </c>
      <c r="H9">
        <v>1</v>
      </c>
      <c r="I9">
        <v>1</v>
      </c>
      <c r="J9" t="s">
        <v>0</v>
      </c>
      <c r="K9" t="s">
        <v>0</v>
      </c>
      <c r="L9" t="s">
        <v>0</v>
      </c>
      <c r="M9">
        <v>5</v>
      </c>
      <c r="N9">
        <v>4</v>
      </c>
      <c r="O9" t="s">
        <v>0</v>
      </c>
      <c r="P9" t="s">
        <v>0</v>
      </c>
      <c r="Q9">
        <v>16</v>
      </c>
      <c r="R9" s="2">
        <f t="shared" si="0"/>
        <v>0.10884353741496598</v>
      </c>
    </row>
    <row r="10" spans="1:18" x14ac:dyDescent="0.35">
      <c r="A10" s="8">
        <v>4</v>
      </c>
      <c r="B10" s="3" t="s">
        <v>228</v>
      </c>
      <c r="C10" t="s">
        <v>0</v>
      </c>
      <c r="D10">
        <v>8</v>
      </c>
      <c r="E10">
        <v>1</v>
      </c>
      <c r="F10" t="s">
        <v>0</v>
      </c>
      <c r="G10" t="s">
        <v>0</v>
      </c>
      <c r="H10" t="s">
        <v>0</v>
      </c>
      <c r="I10" t="s">
        <v>0</v>
      </c>
      <c r="J10">
        <v>2</v>
      </c>
      <c r="K10">
        <v>19</v>
      </c>
      <c r="L10" t="s">
        <v>0</v>
      </c>
      <c r="M10" t="s">
        <v>0</v>
      </c>
      <c r="N10" t="s">
        <v>0</v>
      </c>
      <c r="O10" t="s">
        <v>0</v>
      </c>
      <c r="P10">
        <v>8</v>
      </c>
      <c r="Q10">
        <v>37</v>
      </c>
      <c r="R10" s="2">
        <f t="shared" si="0"/>
        <v>0.25170068027210885</v>
      </c>
    </row>
    <row r="11" spans="1:18" x14ac:dyDescent="0.35">
      <c r="A11" s="8">
        <v>5</v>
      </c>
      <c r="B11" s="3" t="s">
        <v>62</v>
      </c>
      <c r="C11" t="s">
        <v>0</v>
      </c>
      <c r="D11">
        <v>7</v>
      </c>
      <c r="E11" t="s">
        <v>0</v>
      </c>
      <c r="F11" t="s">
        <v>0</v>
      </c>
      <c r="G11" t="s">
        <v>0</v>
      </c>
      <c r="H11" t="s">
        <v>0</v>
      </c>
      <c r="I11" t="s">
        <v>0</v>
      </c>
      <c r="J11">
        <v>1</v>
      </c>
      <c r="K11" t="s">
        <v>0</v>
      </c>
      <c r="L11" t="s">
        <v>0</v>
      </c>
      <c r="M11" t="s">
        <v>0</v>
      </c>
      <c r="N11" t="s">
        <v>0</v>
      </c>
      <c r="O11">
        <v>2</v>
      </c>
      <c r="P11">
        <v>5</v>
      </c>
      <c r="Q11">
        <v>14</v>
      </c>
      <c r="R11" s="2">
        <f t="shared" si="0"/>
        <v>9.5238095238095233E-2</v>
      </c>
    </row>
    <row r="12" spans="1:18" x14ac:dyDescent="0.35">
      <c r="A12" s="29">
        <v>6</v>
      </c>
      <c r="B12" s="11" t="s">
        <v>63</v>
      </c>
      <c r="C12" s="12">
        <v>1</v>
      </c>
      <c r="D12" s="12">
        <v>11</v>
      </c>
      <c r="E12" s="12">
        <v>6</v>
      </c>
      <c r="F12" s="12">
        <v>1</v>
      </c>
      <c r="G12" s="12" t="s">
        <v>0</v>
      </c>
      <c r="H12" s="12" t="s">
        <v>0</v>
      </c>
      <c r="I12" s="12">
        <v>6</v>
      </c>
      <c r="J12" s="12">
        <v>16</v>
      </c>
      <c r="K12" s="12">
        <v>19</v>
      </c>
      <c r="L12" s="12">
        <v>12</v>
      </c>
      <c r="M12" s="12" t="s">
        <v>0</v>
      </c>
      <c r="N12" s="12">
        <v>1</v>
      </c>
      <c r="O12" s="12" t="s">
        <v>0</v>
      </c>
      <c r="P12" s="12">
        <v>2</v>
      </c>
      <c r="Q12" s="12">
        <v>73</v>
      </c>
      <c r="R12" s="18">
        <f t="shared" si="0"/>
        <v>0.49659863945578231</v>
      </c>
    </row>
    <row r="13" spans="1:18" x14ac:dyDescent="0.35">
      <c r="B13" s="3" t="s">
        <v>36</v>
      </c>
      <c r="C13" s="3">
        <f t="shared" ref="C13:R13" si="1">SUM(C7:C12)</f>
        <v>1</v>
      </c>
      <c r="D13" s="3">
        <f t="shared" si="1"/>
        <v>26</v>
      </c>
      <c r="E13" s="3">
        <f t="shared" si="1"/>
        <v>8</v>
      </c>
      <c r="F13" s="3">
        <f t="shared" si="1"/>
        <v>1</v>
      </c>
      <c r="G13" s="3">
        <f t="shared" si="1"/>
        <v>5</v>
      </c>
      <c r="H13" s="3">
        <f t="shared" si="1"/>
        <v>1</v>
      </c>
      <c r="I13" s="3">
        <f t="shared" si="1"/>
        <v>7</v>
      </c>
      <c r="J13" s="3">
        <f t="shared" si="1"/>
        <v>19</v>
      </c>
      <c r="K13" s="3">
        <f t="shared" si="1"/>
        <v>38</v>
      </c>
      <c r="L13" s="3">
        <f t="shared" si="1"/>
        <v>12</v>
      </c>
      <c r="M13" s="3">
        <f t="shared" si="1"/>
        <v>5</v>
      </c>
      <c r="N13" s="3">
        <f t="shared" si="1"/>
        <v>11</v>
      </c>
      <c r="O13" s="3">
        <f t="shared" si="1"/>
        <v>2</v>
      </c>
      <c r="P13" s="3">
        <f t="shared" si="1"/>
        <v>15</v>
      </c>
      <c r="Q13" s="3">
        <f t="shared" si="1"/>
        <v>147</v>
      </c>
      <c r="R13" s="10">
        <f t="shared" si="1"/>
        <v>1</v>
      </c>
    </row>
    <row r="14" spans="1:18" x14ac:dyDescent="0.35">
      <c r="P14" s="1"/>
    </row>
    <row r="15" spans="1:18" x14ac:dyDescent="0.35">
      <c r="A15" s="11" t="s">
        <v>4</v>
      </c>
      <c r="B15" s="12"/>
    </row>
    <row r="16" spans="1:18" x14ac:dyDescent="0.35">
      <c r="A16" s="8" t="s">
        <v>232</v>
      </c>
      <c r="B16" s="8" t="s">
        <v>1</v>
      </c>
      <c r="C16" s="35" t="s">
        <v>2</v>
      </c>
      <c r="D16" s="35"/>
      <c r="E16" s="35"/>
      <c r="F16" s="35"/>
      <c r="G16" s="35"/>
      <c r="H16" s="35"/>
      <c r="I16" s="35"/>
      <c r="J16" s="35"/>
      <c r="K16" s="35"/>
      <c r="L16" s="35"/>
      <c r="M16" s="35"/>
      <c r="N16" s="35"/>
      <c r="O16" s="35"/>
      <c r="P16" s="35"/>
      <c r="Q16" s="3" t="s">
        <v>36</v>
      </c>
    </row>
    <row r="17" spans="1:22" x14ac:dyDescent="0.35">
      <c r="C17" s="3">
        <v>140200</v>
      </c>
      <c r="D17" s="3">
        <v>140600</v>
      </c>
      <c r="E17" s="3">
        <v>140100</v>
      </c>
      <c r="F17" s="3">
        <v>140801</v>
      </c>
      <c r="G17" s="3">
        <v>130301</v>
      </c>
      <c r="H17" s="3">
        <v>130202</v>
      </c>
      <c r="I17" s="3">
        <v>140802</v>
      </c>
      <c r="J17" s="3">
        <v>140700</v>
      </c>
      <c r="K17" s="3">
        <v>140300</v>
      </c>
      <c r="L17" s="3">
        <v>140500</v>
      </c>
      <c r="M17" s="3">
        <v>150200</v>
      </c>
      <c r="N17" s="3">
        <v>150100</v>
      </c>
      <c r="O17" s="3">
        <v>160102</v>
      </c>
      <c r="P17" s="3">
        <v>160300</v>
      </c>
    </row>
    <row r="18" spans="1:22" x14ac:dyDescent="0.35">
      <c r="A18" s="8">
        <v>1</v>
      </c>
      <c r="B18" s="3" t="s">
        <v>199</v>
      </c>
      <c r="C18" s="2" t="s">
        <v>0</v>
      </c>
      <c r="D18" s="2" t="s">
        <v>0</v>
      </c>
      <c r="E18" s="2" t="s">
        <v>0</v>
      </c>
      <c r="F18" s="2" t="s">
        <v>0</v>
      </c>
      <c r="G18" s="2" t="s">
        <v>0</v>
      </c>
      <c r="H18" s="2" t="s">
        <v>0</v>
      </c>
      <c r="I18" s="2" t="s">
        <v>0</v>
      </c>
      <c r="J18" s="2" t="s">
        <v>0</v>
      </c>
      <c r="K18" s="2" t="s">
        <v>0</v>
      </c>
      <c r="L18" s="2" t="s">
        <v>0</v>
      </c>
      <c r="M18" s="2" t="s">
        <v>0</v>
      </c>
      <c r="N18" s="2">
        <v>1</v>
      </c>
      <c r="O18" s="2" t="s">
        <v>0</v>
      </c>
      <c r="P18" s="2" t="s">
        <v>0</v>
      </c>
      <c r="Q18" s="2">
        <v>1</v>
      </c>
    </row>
    <row r="19" spans="1:22" x14ac:dyDescent="0.35">
      <c r="A19" s="8">
        <v>2</v>
      </c>
      <c r="B19" s="3" t="s">
        <v>200</v>
      </c>
      <c r="C19" s="2" t="s">
        <v>0</v>
      </c>
      <c r="D19" s="2" t="s">
        <v>0</v>
      </c>
      <c r="E19" s="2" t="s">
        <v>0</v>
      </c>
      <c r="F19" s="2" t="s">
        <v>0</v>
      </c>
      <c r="G19" s="2">
        <v>0.19388560157790899</v>
      </c>
      <c r="H19" s="2" t="s">
        <v>0</v>
      </c>
      <c r="I19" s="2" t="s">
        <v>0</v>
      </c>
      <c r="J19" s="2" t="s">
        <v>0</v>
      </c>
      <c r="K19" s="2" t="s">
        <v>0</v>
      </c>
      <c r="L19" s="2" t="s">
        <v>0</v>
      </c>
      <c r="M19" s="2" t="s">
        <v>0</v>
      </c>
      <c r="N19" s="2">
        <v>0.80611439842209098</v>
      </c>
      <c r="O19" s="2" t="s">
        <v>0</v>
      </c>
      <c r="P19" s="2" t="s">
        <v>0</v>
      </c>
      <c r="Q19" s="2">
        <v>1</v>
      </c>
    </row>
    <row r="20" spans="1:22" x14ac:dyDescent="0.35">
      <c r="A20" s="8">
        <v>3</v>
      </c>
      <c r="B20" s="3" t="s">
        <v>227</v>
      </c>
      <c r="C20" s="2" t="s">
        <v>0</v>
      </c>
      <c r="D20" s="2" t="s">
        <v>0</v>
      </c>
      <c r="E20" s="2">
        <v>3.6482456696910102E-2</v>
      </c>
      <c r="F20" s="2" t="s">
        <v>0</v>
      </c>
      <c r="G20" s="2">
        <v>0.249032421800647</v>
      </c>
      <c r="H20" s="2">
        <v>8.8488463083983698E-2</v>
      </c>
      <c r="I20" s="2">
        <v>4.6189962565826997E-2</v>
      </c>
      <c r="J20" s="2" t="s">
        <v>0</v>
      </c>
      <c r="K20" s="2" t="s">
        <v>0</v>
      </c>
      <c r="L20" s="2" t="s">
        <v>0</v>
      </c>
      <c r="M20" s="2">
        <v>0.32798257301778599</v>
      </c>
      <c r="N20" s="2">
        <v>0.25182412283484501</v>
      </c>
      <c r="O20" s="2" t="s">
        <v>0</v>
      </c>
      <c r="P20" s="2" t="s">
        <v>0</v>
      </c>
      <c r="Q20" s="2">
        <v>1</v>
      </c>
    </row>
    <row r="21" spans="1:22" x14ac:dyDescent="0.35">
      <c r="A21" s="8">
        <v>4</v>
      </c>
      <c r="B21" s="3" t="s">
        <v>228</v>
      </c>
      <c r="C21" s="2" t="s">
        <v>0</v>
      </c>
      <c r="D21" s="2">
        <v>0.205079124419596</v>
      </c>
      <c r="E21" s="2">
        <v>1.95299914716194E-2</v>
      </c>
      <c r="F21" s="2" t="s">
        <v>0</v>
      </c>
      <c r="G21" s="2" t="s">
        <v>0</v>
      </c>
      <c r="H21" s="2" t="s">
        <v>0</v>
      </c>
      <c r="I21" s="2" t="s">
        <v>0</v>
      </c>
      <c r="J21" s="2">
        <v>4.2433431251776697E-2</v>
      </c>
      <c r="K21" s="2">
        <v>0.51627973088221402</v>
      </c>
      <c r="L21" s="2" t="s">
        <v>0</v>
      </c>
      <c r="M21" s="2" t="s">
        <v>0</v>
      </c>
      <c r="N21" s="2" t="s">
        <v>0</v>
      </c>
      <c r="O21" s="2" t="s">
        <v>0</v>
      </c>
      <c r="P21" s="2">
        <v>0.21667772197479401</v>
      </c>
      <c r="Q21" s="2">
        <v>1</v>
      </c>
    </row>
    <row r="22" spans="1:22" x14ac:dyDescent="0.35">
      <c r="A22" s="8">
        <v>5</v>
      </c>
      <c r="B22" s="3" t="s">
        <v>62</v>
      </c>
      <c r="C22" s="2" t="s">
        <v>0</v>
      </c>
      <c r="D22" s="2">
        <v>0.47872575768748599</v>
      </c>
      <c r="E22" s="2" t="s">
        <v>0</v>
      </c>
      <c r="F22" s="2" t="s">
        <v>0</v>
      </c>
      <c r="G22" s="2" t="s">
        <v>0</v>
      </c>
      <c r="H22" s="2" t="s">
        <v>0</v>
      </c>
      <c r="I22" s="2" t="s">
        <v>0</v>
      </c>
      <c r="J22" s="2">
        <v>5.1397389573040297E-2</v>
      </c>
      <c r="K22" s="2" t="s">
        <v>0</v>
      </c>
      <c r="L22" s="2" t="s">
        <v>0</v>
      </c>
      <c r="M22" s="2" t="s">
        <v>0</v>
      </c>
      <c r="N22" s="2" t="s">
        <v>0</v>
      </c>
      <c r="O22" s="2">
        <v>0.119533957672738</v>
      </c>
      <c r="P22" s="2">
        <v>0.35034289506673499</v>
      </c>
      <c r="Q22" s="2">
        <v>1</v>
      </c>
    </row>
    <row r="23" spans="1:22" x14ac:dyDescent="0.35">
      <c r="A23" s="8">
        <v>6</v>
      </c>
      <c r="B23" s="3" t="s">
        <v>63</v>
      </c>
      <c r="C23" s="2">
        <v>1.6270992911175602E-2</v>
      </c>
      <c r="D23" s="2">
        <v>0.14615823778486101</v>
      </c>
      <c r="E23" s="2">
        <v>7.5964603454017801E-2</v>
      </c>
      <c r="F23" s="2">
        <v>1.2117607878586E-2</v>
      </c>
      <c r="G23" s="2" t="s">
        <v>0</v>
      </c>
      <c r="H23" s="2" t="s">
        <v>0</v>
      </c>
      <c r="I23" s="2">
        <v>7.5622056234835103E-2</v>
      </c>
      <c r="J23" s="2">
        <v>0.22515819020885899</v>
      </c>
      <c r="K23" s="2">
        <v>0.25655835196726801</v>
      </c>
      <c r="L23" s="2">
        <v>0.159065607307674</v>
      </c>
      <c r="M23" s="2" t="s">
        <v>0</v>
      </c>
      <c r="N23" s="2">
        <v>8.7349540891574293E-3</v>
      </c>
      <c r="O23" s="2" t="s">
        <v>0</v>
      </c>
      <c r="P23" s="2">
        <v>2.4349398163566301E-2</v>
      </c>
      <c r="Q23" s="2">
        <v>1</v>
      </c>
    </row>
    <row r="24" spans="1:22" x14ac:dyDescent="0.35">
      <c r="C24" s="2"/>
      <c r="D24" s="2"/>
      <c r="E24" s="2"/>
      <c r="F24" s="2"/>
      <c r="G24" s="2"/>
      <c r="H24" s="2"/>
      <c r="I24" s="2"/>
      <c r="J24" s="2"/>
      <c r="K24" s="2"/>
      <c r="L24" s="2"/>
      <c r="M24" s="2"/>
      <c r="N24" s="2"/>
      <c r="O24" s="2"/>
      <c r="P24" s="2"/>
    </row>
    <row r="25" spans="1:22" x14ac:dyDescent="0.35">
      <c r="P25" s="1"/>
    </row>
    <row r="26" spans="1:22" x14ac:dyDescent="0.35">
      <c r="A26" s="3" t="s">
        <v>225</v>
      </c>
      <c r="P26" s="1"/>
    </row>
    <row r="27" spans="1:22" s="4" customFormat="1" x14ac:dyDescent="0.35">
      <c r="A27" s="6" t="s">
        <v>229</v>
      </c>
      <c r="P27" s="5"/>
    </row>
    <row r="28" spans="1:22" s="3" customFormat="1" x14ac:dyDescent="0.35">
      <c r="A28" s="11" t="s">
        <v>37</v>
      </c>
      <c r="B28" s="11"/>
      <c r="C28" s="11"/>
    </row>
    <row r="29" spans="1:22" s="3" customFormat="1" x14ac:dyDescent="0.35">
      <c r="A29" s="8" t="s">
        <v>232</v>
      </c>
      <c r="B29" s="8" t="s">
        <v>1</v>
      </c>
      <c r="C29" s="35" t="s">
        <v>2</v>
      </c>
      <c r="D29" s="35"/>
      <c r="E29" s="35"/>
      <c r="F29" s="35"/>
      <c r="G29" s="35"/>
      <c r="H29" s="35"/>
      <c r="I29" s="35"/>
      <c r="J29" s="35"/>
      <c r="K29" s="35"/>
      <c r="L29" s="35"/>
      <c r="M29" s="35"/>
      <c r="N29" s="35"/>
      <c r="O29" s="35"/>
      <c r="P29" s="35"/>
      <c r="Q29" s="3" t="s">
        <v>36</v>
      </c>
      <c r="R29" s="3" t="s">
        <v>182</v>
      </c>
    </row>
    <row r="30" spans="1:22" x14ac:dyDescent="0.35">
      <c r="C30" s="3">
        <v>140200</v>
      </c>
      <c r="D30" s="3">
        <v>140600</v>
      </c>
      <c r="E30" s="3">
        <v>140100</v>
      </c>
      <c r="F30" s="3">
        <v>140801</v>
      </c>
      <c r="G30" s="3">
        <v>130301</v>
      </c>
      <c r="H30" s="3">
        <v>130202</v>
      </c>
      <c r="I30" s="3">
        <v>140802</v>
      </c>
      <c r="J30" s="3">
        <v>140700</v>
      </c>
      <c r="K30" s="3">
        <v>140300</v>
      </c>
      <c r="L30" s="3">
        <v>140500</v>
      </c>
      <c r="M30" s="3">
        <v>150200</v>
      </c>
      <c r="N30" s="3">
        <v>150100</v>
      </c>
      <c r="O30" s="3">
        <v>160102</v>
      </c>
      <c r="P30" s="3">
        <v>160300</v>
      </c>
      <c r="R30" s="3"/>
      <c r="S30" s="3"/>
      <c r="T30" s="3"/>
      <c r="U30" s="3"/>
    </row>
    <row r="31" spans="1:22" x14ac:dyDescent="0.35">
      <c r="A31" s="8">
        <v>1</v>
      </c>
      <c r="B31" s="3" t="s">
        <v>199</v>
      </c>
      <c r="C31" t="s">
        <v>0</v>
      </c>
      <c r="D31" t="s">
        <v>0</v>
      </c>
      <c r="E31" t="s">
        <v>0</v>
      </c>
      <c r="F31" t="s">
        <v>0</v>
      </c>
      <c r="G31" t="s">
        <v>0</v>
      </c>
      <c r="H31" t="s">
        <v>0</v>
      </c>
      <c r="I31" t="s">
        <v>0</v>
      </c>
      <c r="J31" t="s">
        <v>0</v>
      </c>
      <c r="K31" t="s">
        <v>0</v>
      </c>
      <c r="L31" t="s">
        <v>0</v>
      </c>
      <c r="M31" t="s">
        <v>0</v>
      </c>
      <c r="N31">
        <v>1</v>
      </c>
      <c r="O31" t="s">
        <v>0</v>
      </c>
      <c r="P31" t="s">
        <v>0</v>
      </c>
      <c r="Q31">
        <v>1</v>
      </c>
      <c r="R31" s="2">
        <f>Q31/$Q$37</f>
        <v>1.0638297872340425E-2</v>
      </c>
      <c r="V31" s="2"/>
    </row>
    <row r="32" spans="1:22" x14ac:dyDescent="0.35">
      <c r="A32" s="8">
        <v>2</v>
      </c>
      <c r="B32" s="3" t="s">
        <v>200</v>
      </c>
      <c r="C32" t="s">
        <v>0</v>
      </c>
      <c r="D32" t="s">
        <v>0</v>
      </c>
      <c r="E32" t="s">
        <v>0</v>
      </c>
      <c r="F32" t="s">
        <v>0</v>
      </c>
      <c r="G32" t="s">
        <v>0</v>
      </c>
      <c r="H32" t="s">
        <v>0</v>
      </c>
      <c r="I32" t="s">
        <v>0</v>
      </c>
      <c r="J32" t="s">
        <v>0</v>
      </c>
      <c r="K32" t="s">
        <v>0</v>
      </c>
      <c r="L32" t="s">
        <v>0</v>
      </c>
      <c r="M32" t="s">
        <v>0</v>
      </c>
      <c r="N32">
        <v>3</v>
      </c>
      <c r="O32" t="s">
        <v>0</v>
      </c>
      <c r="P32" t="s">
        <v>0</v>
      </c>
      <c r="Q32">
        <v>3</v>
      </c>
      <c r="R32" s="2">
        <f t="shared" ref="R32:R36" si="2">Q32/$Q$37</f>
        <v>3.1914893617021274E-2</v>
      </c>
      <c r="V32" s="2"/>
    </row>
    <row r="33" spans="1:22" x14ac:dyDescent="0.35">
      <c r="A33" s="8">
        <v>3</v>
      </c>
      <c r="B33" s="3" t="s">
        <v>227</v>
      </c>
      <c r="C33" t="s">
        <v>0</v>
      </c>
      <c r="D33" t="s">
        <v>0</v>
      </c>
      <c r="E33">
        <v>0.1</v>
      </c>
      <c r="F33" t="s">
        <v>0</v>
      </c>
      <c r="G33">
        <v>0.4</v>
      </c>
      <c r="H33" t="s">
        <v>0</v>
      </c>
      <c r="I33" t="s">
        <v>0</v>
      </c>
      <c r="J33" t="s">
        <v>0</v>
      </c>
      <c r="K33" t="s">
        <v>0</v>
      </c>
      <c r="L33" t="s">
        <v>0</v>
      </c>
      <c r="M33" t="s">
        <v>0</v>
      </c>
      <c r="N33">
        <v>2</v>
      </c>
      <c r="O33" t="s">
        <v>0</v>
      </c>
      <c r="P33" t="s">
        <v>0</v>
      </c>
      <c r="Q33">
        <v>3</v>
      </c>
      <c r="R33" s="2">
        <f t="shared" si="2"/>
        <v>3.1914893617021274E-2</v>
      </c>
      <c r="V33" s="2"/>
    </row>
    <row r="34" spans="1:22" x14ac:dyDescent="0.35">
      <c r="A34" s="8">
        <v>4</v>
      </c>
      <c r="B34" s="3" t="s">
        <v>228</v>
      </c>
      <c r="C34" t="s">
        <v>0</v>
      </c>
      <c r="D34">
        <v>3</v>
      </c>
      <c r="E34">
        <v>1</v>
      </c>
      <c r="F34" t="s">
        <v>0</v>
      </c>
      <c r="G34" t="s">
        <v>0</v>
      </c>
      <c r="H34" t="s">
        <v>0</v>
      </c>
      <c r="I34" t="s">
        <v>0</v>
      </c>
      <c r="J34">
        <v>1</v>
      </c>
      <c r="K34">
        <v>18</v>
      </c>
      <c r="L34" t="s">
        <v>0</v>
      </c>
      <c r="M34" t="s">
        <v>0</v>
      </c>
      <c r="N34" t="s">
        <v>0</v>
      </c>
      <c r="O34" t="s">
        <v>0</v>
      </c>
      <c r="P34">
        <v>7</v>
      </c>
      <c r="Q34">
        <v>30</v>
      </c>
      <c r="R34" s="2">
        <f t="shared" si="2"/>
        <v>0.31914893617021278</v>
      </c>
      <c r="V34" s="2"/>
    </row>
    <row r="35" spans="1:22" x14ac:dyDescent="0.35">
      <c r="A35" s="8">
        <v>5</v>
      </c>
      <c r="B35" s="3" t="s">
        <v>62</v>
      </c>
      <c r="C35" t="s">
        <v>0</v>
      </c>
      <c r="D35">
        <v>1</v>
      </c>
      <c r="E35" t="s">
        <v>0</v>
      </c>
      <c r="F35" t="s">
        <v>0</v>
      </c>
      <c r="G35" t="s">
        <v>0</v>
      </c>
      <c r="H35" t="s">
        <v>0</v>
      </c>
      <c r="I35" t="s">
        <v>0</v>
      </c>
      <c r="J35">
        <v>0.3</v>
      </c>
      <c r="K35" t="s">
        <v>0</v>
      </c>
      <c r="L35" t="s">
        <v>0</v>
      </c>
      <c r="M35" t="s">
        <v>0</v>
      </c>
      <c r="N35" t="s">
        <v>0</v>
      </c>
      <c r="O35" t="s">
        <v>0</v>
      </c>
      <c r="P35">
        <v>0.4</v>
      </c>
      <c r="Q35">
        <v>2</v>
      </c>
      <c r="R35" s="2">
        <f t="shared" si="2"/>
        <v>2.1276595744680851E-2</v>
      </c>
      <c r="V35" s="2"/>
    </row>
    <row r="36" spans="1:22" x14ac:dyDescent="0.35">
      <c r="A36" s="29">
        <v>6</v>
      </c>
      <c r="B36" s="11" t="s">
        <v>63</v>
      </c>
      <c r="C36" s="12">
        <v>1</v>
      </c>
      <c r="D36" s="12">
        <v>8</v>
      </c>
      <c r="E36" s="12">
        <v>5</v>
      </c>
      <c r="F36" s="12" t="s">
        <v>0</v>
      </c>
      <c r="G36" s="12" t="s">
        <v>0</v>
      </c>
      <c r="H36" s="12" t="s">
        <v>0</v>
      </c>
      <c r="I36" s="12">
        <v>3</v>
      </c>
      <c r="J36" s="12">
        <v>12</v>
      </c>
      <c r="K36" s="12">
        <v>18</v>
      </c>
      <c r="L36" s="12">
        <v>8</v>
      </c>
      <c r="M36" s="12" t="s">
        <v>0</v>
      </c>
      <c r="N36" s="12" t="s">
        <v>0</v>
      </c>
      <c r="O36" s="12" t="s">
        <v>0</v>
      </c>
      <c r="P36" s="12">
        <v>1</v>
      </c>
      <c r="Q36" s="12">
        <v>55</v>
      </c>
      <c r="R36" s="18">
        <f t="shared" si="2"/>
        <v>0.58510638297872342</v>
      </c>
      <c r="V36" s="2"/>
    </row>
    <row r="37" spans="1:22" x14ac:dyDescent="0.35">
      <c r="B37" s="3" t="s">
        <v>36</v>
      </c>
      <c r="C37" s="20">
        <f t="shared" ref="C37:P37" si="3">SUM(C31:C36)</f>
        <v>1</v>
      </c>
      <c r="D37" s="20">
        <f t="shared" si="3"/>
        <v>12</v>
      </c>
      <c r="E37" s="21">
        <f t="shared" si="3"/>
        <v>6.1</v>
      </c>
      <c r="F37" s="20">
        <f>SUM(F31:F36)</f>
        <v>0</v>
      </c>
      <c r="G37" s="21">
        <f t="shared" si="3"/>
        <v>0.4</v>
      </c>
      <c r="H37" s="20">
        <f>SUM(H31:H36)</f>
        <v>0</v>
      </c>
      <c r="I37" s="20">
        <f t="shared" si="3"/>
        <v>3</v>
      </c>
      <c r="J37" s="21">
        <f t="shared" si="3"/>
        <v>13.3</v>
      </c>
      <c r="K37" s="20">
        <f t="shared" si="3"/>
        <v>36</v>
      </c>
      <c r="L37" s="20">
        <f t="shared" si="3"/>
        <v>8</v>
      </c>
      <c r="M37" s="20">
        <f t="shared" si="3"/>
        <v>0</v>
      </c>
      <c r="N37" s="20">
        <f t="shared" si="3"/>
        <v>6</v>
      </c>
      <c r="O37" s="20">
        <f t="shared" si="3"/>
        <v>0</v>
      </c>
      <c r="P37" s="21">
        <f t="shared" si="3"/>
        <v>8.4</v>
      </c>
      <c r="Q37" s="20">
        <f>SUM(Q31:Q36)</f>
        <v>94</v>
      </c>
      <c r="R37" s="10">
        <f>SUM(R31:R36)</f>
        <v>1</v>
      </c>
      <c r="S37" s="10"/>
    </row>
    <row r="38" spans="1:22" x14ac:dyDescent="0.35">
      <c r="C38" s="3"/>
      <c r="D38" s="3"/>
      <c r="E38" s="3"/>
      <c r="G38" s="3"/>
      <c r="I38" s="3"/>
      <c r="J38" s="3"/>
      <c r="K38" s="3"/>
      <c r="L38" s="3"/>
      <c r="N38" s="3"/>
      <c r="P38" s="3"/>
    </row>
    <row r="39" spans="1:22" x14ac:dyDescent="0.35">
      <c r="A39" s="11" t="s">
        <v>38</v>
      </c>
      <c r="B39" s="12"/>
      <c r="C39" s="12"/>
      <c r="D39" s="12"/>
    </row>
    <row r="40" spans="1:22" x14ac:dyDescent="0.35">
      <c r="A40" s="8" t="s">
        <v>232</v>
      </c>
      <c r="B40" s="8" t="s">
        <v>1</v>
      </c>
      <c r="C40" s="35" t="s">
        <v>2</v>
      </c>
      <c r="D40" s="35"/>
      <c r="E40" s="35"/>
      <c r="F40" s="35"/>
      <c r="G40" s="35"/>
      <c r="H40" s="35"/>
      <c r="I40" s="35"/>
      <c r="J40" s="35"/>
      <c r="K40" s="35"/>
      <c r="L40" s="35"/>
      <c r="M40" s="35"/>
      <c r="N40" s="35"/>
      <c r="O40" s="35"/>
      <c r="P40" s="35"/>
      <c r="Q40" s="3" t="s">
        <v>36</v>
      </c>
    </row>
    <row r="41" spans="1:22" x14ac:dyDescent="0.35">
      <c r="C41" s="3">
        <v>140200</v>
      </c>
      <c r="D41" s="3">
        <v>140600</v>
      </c>
      <c r="E41" s="3">
        <v>140100</v>
      </c>
      <c r="F41" s="3">
        <v>140801</v>
      </c>
      <c r="G41" s="3">
        <v>130301</v>
      </c>
      <c r="H41" s="3">
        <v>130202</v>
      </c>
      <c r="I41" s="3">
        <v>140802</v>
      </c>
      <c r="J41" s="3">
        <v>140700</v>
      </c>
      <c r="K41" s="3">
        <v>140300</v>
      </c>
      <c r="L41" s="3">
        <v>140500</v>
      </c>
      <c r="M41" s="3">
        <v>150200</v>
      </c>
      <c r="N41" s="3">
        <v>150100</v>
      </c>
      <c r="O41" s="3">
        <v>160102</v>
      </c>
      <c r="P41" s="3">
        <v>160300</v>
      </c>
      <c r="R41" s="3"/>
      <c r="S41" s="3"/>
      <c r="T41" s="3"/>
      <c r="U41" s="3"/>
    </row>
    <row r="42" spans="1:22" x14ac:dyDescent="0.35">
      <c r="A42" s="8">
        <v>1</v>
      </c>
      <c r="B42" s="3" t="s">
        <v>199</v>
      </c>
      <c r="C42" s="2" t="s">
        <v>0</v>
      </c>
      <c r="D42" s="2" t="s">
        <v>0</v>
      </c>
      <c r="E42" s="2" t="s">
        <v>0</v>
      </c>
      <c r="F42" s="2" t="s">
        <v>0</v>
      </c>
      <c r="G42" s="2" t="s">
        <v>0</v>
      </c>
      <c r="H42" s="2" t="s">
        <v>0</v>
      </c>
      <c r="I42" s="2" t="s">
        <v>0</v>
      </c>
      <c r="J42" s="2" t="s">
        <v>0</v>
      </c>
      <c r="K42" s="2" t="s">
        <v>0</v>
      </c>
      <c r="L42" s="2" t="s">
        <v>0</v>
      </c>
      <c r="M42" s="2" t="s">
        <v>0</v>
      </c>
      <c r="N42" s="2">
        <v>1</v>
      </c>
      <c r="O42" s="2" t="s">
        <v>0</v>
      </c>
      <c r="P42" s="2" t="s">
        <v>0</v>
      </c>
      <c r="Q42" s="2">
        <v>1</v>
      </c>
      <c r="R42" s="2"/>
      <c r="S42" s="2"/>
      <c r="T42" s="2"/>
      <c r="U42" s="2"/>
    </row>
    <row r="43" spans="1:22" x14ac:dyDescent="0.35">
      <c r="A43" s="8">
        <v>2</v>
      </c>
      <c r="B43" s="3" t="s">
        <v>200</v>
      </c>
      <c r="C43" s="2" t="s">
        <v>0</v>
      </c>
      <c r="D43" s="2" t="s">
        <v>0</v>
      </c>
      <c r="E43" s="2" t="s">
        <v>0</v>
      </c>
      <c r="F43" s="2" t="s">
        <v>0</v>
      </c>
      <c r="G43" s="2" t="s">
        <v>0</v>
      </c>
      <c r="H43" s="2" t="s">
        <v>0</v>
      </c>
      <c r="I43" s="2" t="s">
        <v>0</v>
      </c>
      <c r="J43" s="2" t="s">
        <v>0</v>
      </c>
      <c r="K43" s="2" t="s">
        <v>0</v>
      </c>
      <c r="L43" s="2" t="s">
        <v>0</v>
      </c>
      <c r="M43" s="2" t="s">
        <v>0</v>
      </c>
      <c r="N43" s="2">
        <v>1</v>
      </c>
      <c r="O43" s="2" t="s">
        <v>0</v>
      </c>
      <c r="P43" s="2" t="s">
        <v>0</v>
      </c>
      <c r="Q43" s="2">
        <v>1</v>
      </c>
      <c r="R43" s="2"/>
      <c r="S43" s="2"/>
      <c r="T43" s="2"/>
      <c r="U43" s="2"/>
    </row>
    <row r="44" spans="1:22" x14ac:dyDescent="0.35">
      <c r="A44" s="8">
        <v>3</v>
      </c>
      <c r="B44" s="3" t="s">
        <v>227</v>
      </c>
      <c r="C44" s="2" t="s">
        <v>0</v>
      </c>
      <c r="D44" s="2" t="s">
        <v>0</v>
      </c>
      <c r="E44" s="2">
        <v>3.6279607163489297E-2</v>
      </c>
      <c r="F44" s="2" t="s">
        <v>0</v>
      </c>
      <c r="G44" s="2">
        <v>0.13899480069324099</v>
      </c>
      <c r="H44" s="2" t="s">
        <v>0</v>
      </c>
      <c r="I44" s="2" t="s">
        <v>0</v>
      </c>
      <c r="J44" s="2" t="s">
        <v>0</v>
      </c>
      <c r="K44" s="2" t="s">
        <v>0</v>
      </c>
      <c r="L44" s="2" t="s">
        <v>0</v>
      </c>
      <c r="M44" s="2" t="s">
        <v>0</v>
      </c>
      <c r="N44" s="2">
        <v>0.82472559214327001</v>
      </c>
      <c r="O44" s="2" t="s">
        <v>0</v>
      </c>
      <c r="P44" s="2" t="s">
        <v>0</v>
      </c>
      <c r="Q44" s="2">
        <v>1</v>
      </c>
      <c r="R44" s="2"/>
      <c r="S44" s="2"/>
      <c r="T44" s="2"/>
      <c r="U44" s="2"/>
    </row>
    <row r="45" spans="1:22" x14ac:dyDescent="0.35">
      <c r="A45" s="8">
        <v>4</v>
      </c>
      <c r="B45" s="3" t="s">
        <v>228</v>
      </c>
      <c r="C45" s="2" t="s">
        <v>0</v>
      </c>
      <c r="D45" s="2">
        <v>0.11080223318738899</v>
      </c>
      <c r="E45" s="2">
        <v>2.2134964208770602E-2</v>
      </c>
      <c r="F45" s="2" t="s">
        <v>0</v>
      </c>
      <c r="G45" s="2" t="s">
        <v>0</v>
      </c>
      <c r="H45" s="2" t="s">
        <v>0</v>
      </c>
      <c r="I45" s="2" t="s">
        <v>0</v>
      </c>
      <c r="J45" s="2">
        <v>3.8119396761415E-2</v>
      </c>
      <c r="K45" s="2">
        <v>0.59765561655894595</v>
      </c>
      <c r="L45" s="2" t="s">
        <v>0</v>
      </c>
      <c r="M45" s="2" t="s">
        <v>0</v>
      </c>
      <c r="N45" s="2" t="s">
        <v>0</v>
      </c>
      <c r="O45" s="2" t="s">
        <v>0</v>
      </c>
      <c r="P45" s="2">
        <v>0.23128778928348001</v>
      </c>
      <c r="Q45" s="2">
        <v>1</v>
      </c>
      <c r="R45" s="2"/>
      <c r="S45" s="2"/>
      <c r="T45" s="2"/>
      <c r="U45" s="2"/>
    </row>
    <row r="46" spans="1:22" x14ac:dyDescent="0.35">
      <c r="A46" s="8">
        <v>5</v>
      </c>
      <c r="B46" s="3" t="s">
        <v>62</v>
      </c>
      <c r="C46" s="2" t="s">
        <v>0</v>
      </c>
      <c r="D46" s="2">
        <v>0.57426199261992605</v>
      </c>
      <c r="E46" s="2" t="s">
        <v>0</v>
      </c>
      <c r="F46" s="2" t="s">
        <v>0</v>
      </c>
      <c r="G46" s="2" t="s">
        <v>0</v>
      </c>
      <c r="H46" s="2" t="s">
        <v>0</v>
      </c>
      <c r="I46" s="2" t="s">
        <v>0</v>
      </c>
      <c r="J46" s="2">
        <v>0.168588560885609</v>
      </c>
      <c r="K46" s="2" t="s">
        <v>0</v>
      </c>
      <c r="L46" s="2" t="s">
        <v>0</v>
      </c>
      <c r="M46" s="2" t="s">
        <v>0</v>
      </c>
      <c r="N46" s="2" t="s">
        <v>0</v>
      </c>
      <c r="O46" s="2" t="s">
        <v>0</v>
      </c>
      <c r="P46" s="2">
        <v>0.25714944649446497</v>
      </c>
      <c r="Q46" s="2">
        <v>1</v>
      </c>
      <c r="R46" s="2"/>
      <c r="S46" s="2"/>
      <c r="T46" s="2"/>
      <c r="U46" s="2"/>
    </row>
    <row r="47" spans="1:22" x14ac:dyDescent="0.35">
      <c r="A47" s="8">
        <v>6</v>
      </c>
      <c r="B47" s="3" t="s">
        <v>63</v>
      </c>
      <c r="C47" s="2">
        <v>2.1458419606219199E-2</v>
      </c>
      <c r="D47" s="2">
        <v>0.14808819284970301</v>
      </c>
      <c r="E47" s="2">
        <v>9.0282222138563697E-2</v>
      </c>
      <c r="F47" s="2" t="s">
        <v>0</v>
      </c>
      <c r="G47" s="2" t="s">
        <v>0</v>
      </c>
      <c r="H47" s="2" t="s">
        <v>0</v>
      </c>
      <c r="I47" s="2">
        <v>5.37527136744093E-2</v>
      </c>
      <c r="J47" s="2">
        <v>0.20920076798554399</v>
      </c>
      <c r="K47" s="2">
        <v>0.31896497634554299</v>
      </c>
      <c r="L47" s="2">
        <v>0.14687096086034501</v>
      </c>
      <c r="M47" s="2" t="s">
        <v>0</v>
      </c>
      <c r="N47" s="2" t="s">
        <v>0</v>
      </c>
      <c r="O47" s="2" t="s">
        <v>0</v>
      </c>
      <c r="P47" s="2">
        <v>1.1381746539673001E-2</v>
      </c>
      <c r="Q47" s="2">
        <v>1</v>
      </c>
      <c r="R47" s="2"/>
      <c r="S47" s="2"/>
      <c r="T47" s="2"/>
      <c r="U47" s="2"/>
    </row>
    <row r="48" spans="1:22" x14ac:dyDescent="0.35">
      <c r="C48" s="3"/>
      <c r="D48" s="3"/>
      <c r="E48" s="3"/>
      <c r="F48" s="3"/>
      <c r="G48" s="3"/>
      <c r="H48" s="3"/>
      <c r="I48" s="3"/>
      <c r="J48" s="3"/>
      <c r="K48" s="3"/>
      <c r="L48" s="3"/>
      <c r="M48" s="3"/>
      <c r="N48" s="3"/>
      <c r="O48" s="3"/>
      <c r="P48" s="3"/>
    </row>
    <row r="51" spans="1:12" x14ac:dyDescent="0.35">
      <c r="A51" s="8" t="s">
        <v>2</v>
      </c>
      <c r="B51" s="3" t="s">
        <v>6</v>
      </c>
      <c r="C51" s="3" t="s">
        <v>5</v>
      </c>
      <c r="D51" s="3" t="s">
        <v>29</v>
      </c>
      <c r="E51" s="3" t="s">
        <v>30</v>
      </c>
      <c r="F51" s="3" t="s">
        <v>31</v>
      </c>
      <c r="I51" s="35" t="s">
        <v>32</v>
      </c>
      <c r="J51" s="35"/>
      <c r="K51" s="35"/>
    </row>
    <row r="52" spans="1:12" x14ac:dyDescent="0.35">
      <c r="A52" s="7">
        <v>130202</v>
      </c>
      <c r="B52" t="s">
        <v>26</v>
      </c>
      <c r="C52" t="s">
        <v>25</v>
      </c>
      <c r="D52" s="1">
        <v>13254455.27</v>
      </c>
      <c r="E52" s="1">
        <v>53638.92</v>
      </c>
      <c r="F52" s="1">
        <f>E52/2.59</f>
        <v>20710.007722007722</v>
      </c>
      <c r="I52">
        <v>5</v>
      </c>
      <c r="J52" t="s">
        <v>34</v>
      </c>
    </row>
    <row r="53" spans="1:12" x14ac:dyDescent="0.35">
      <c r="A53" s="7">
        <v>130301</v>
      </c>
      <c r="B53" t="s">
        <v>72</v>
      </c>
      <c r="C53" t="s">
        <v>91</v>
      </c>
      <c r="D53" s="1">
        <v>5121298.1500000004</v>
      </c>
      <c r="E53" s="1">
        <v>20725.18</v>
      </c>
      <c r="F53" s="1">
        <f t="shared" ref="F53:F65" si="4">E53/2.59</f>
        <v>8002.0000000000009</v>
      </c>
      <c r="I53">
        <v>4</v>
      </c>
      <c r="J53" t="s">
        <v>35</v>
      </c>
    </row>
    <row r="54" spans="1:12" x14ac:dyDescent="0.35">
      <c r="A54" s="7">
        <v>140100</v>
      </c>
      <c r="B54" t="s">
        <v>43</v>
      </c>
      <c r="C54" t="s">
        <v>46</v>
      </c>
      <c r="D54" s="1">
        <v>6296349.8499999996</v>
      </c>
      <c r="E54" s="1">
        <v>25480.45</v>
      </c>
      <c r="F54" s="1">
        <f t="shared" si="4"/>
        <v>9838.0115830115847</v>
      </c>
      <c r="I54">
        <v>3</v>
      </c>
      <c r="J54" t="s">
        <v>33</v>
      </c>
    </row>
    <row r="55" spans="1:12" x14ac:dyDescent="0.35">
      <c r="A55" s="7">
        <v>140200</v>
      </c>
      <c r="B55" t="s">
        <v>44</v>
      </c>
      <c r="C55" t="s">
        <v>47</v>
      </c>
      <c r="D55" s="1">
        <v>5137409.78</v>
      </c>
      <c r="E55" s="1">
        <v>20790.38</v>
      </c>
      <c r="F55" s="1">
        <f t="shared" si="4"/>
        <v>8027.1737451737463</v>
      </c>
    </row>
    <row r="56" spans="1:12" x14ac:dyDescent="0.35">
      <c r="A56" s="7">
        <v>140300</v>
      </c>
      <c r="B56" t="s">
        <v>74</v>
      </c>
      <c r="C56" t="s">
        <v>46</v>
      </c>
      <c r="D56" s="1">
        <v>5352777.2300000004</v>
      </c>
      <c r="E56" s="1">
        <v>21661.94</v>
      </c>
      <c r="F56" s="1">
        <f t="shared" si="4"/>
        <v>8363.6833976833968</v>
      </c>
      <c r="H56" s="3"/>
      <c r="I56" s="3"/>
      <c r="J56" s="3"/>
      <c r="K56" s="3"/>
      <c r="L56" s="3"/>
    </row>
    <row r="57" spans="1:12" x14ac:dyDescent="0.35">
      <c r="A57" s="7">
        <v>140500</v>
      </c>
      <c r="B57" t="s">
        <v>76</v>
      </c>
      <c r="C57" t="s">
        <v>93</v>
      </c>
      <c r="D57" s="1">
        <v>8486234.7699999996</v>
      </c>
      <c r="E57" s="1">
        <v>34342.6</v>
      </c>
      <c r="F57" s="1">
        <f t="shared" si="4"/>
        <v>13259.691119691121</v>
      </c>
    </row>
    <row r="58" spans="1:12" x14ac:dyDescent="0.35">
      <c r="A58" s="7">
        <v>140600</v>
      </c>
      <c r="B58" t="s">
        <v>77</v>
      </c>
      <c r="C58" t="s">
        <v>46</v>
      </c>
      <c r="D58" s="1">
        <v>9316232.8599999994</v>
      </c>
      <c r="E58" s="1">
        <v>37701.49</v>
      </c>
      <c r="F58" s="1">
        <f t="shared" si="4"/>
        <v>14556.559845559845</v>
      </c>
    </row>
    <row r="59" spans="1:12" x14ac:dyDescent="0.35">
      <c r="A59" s="7">
        <v>140700</v>
      </c>
      <c r="B59" t="s">
        <v>78</v>
      </c>
      <c r="C59" t="s">
        <v>94</v>
      </c>
      <c r="D59" s="1">
        <v>8714077.0199999996</v>
      </c>
      <c r="E59" s="1">
        <v>35264.65</v>
      </c>
      <c r="F59" s="1">
        <f t="shared" si="4"/>
        <v>13615.694980694981</v>
      </c>
    </row>
    <row r="60" spans="1:12" x14ac:dyDescent="0.35">
      <c r="A60" s="7">
        <v>140801</v>
      </c>
      <c r="B60" t="s">
        <v>18</v>
      </c>
      <c r="C60" t="s">
        <v>17</v>
      </c>
      <c r="D60" s="1">
        <v>9287345.9299999997</v>
      </c>
      <c r="E60" s="1">
        <v>37584.589999999997</v>
      </c>
      <c r="F60" s="1">
        <f t="shared" si="4"/>
        <v>14511.42471042471</v>
      </c>
    </row>
    <row r="61" spans="1:12" x14ac:dyDescent="0.35">
      <c r="A61" s="7">
        <v>140802</v>
      </c>
      <c r="B61" t="s">
        <v>79</v>
      </c>
      <c r="C61" t="s">
        <v>95</v>
      </c>
      <c r="D61" s="1">
        <v>6668014.6200000001</v>
      </c>
      <c r="E61" s="1">
        <v>26984.52</v>
      </c>
      <c r="F61" s="1">
        <f t="shared" si="4"/>
        <v>10418.733590733591</v>
      </c>
    </row>
    <row r="62" spans="1:12" x14ac:dyDescent="0.35">
      <c r="A62" s="7">
        <v>150100</v>
      </c>
      <c r="B62" t="s">
        <v>80</v>
      </c>
      <c r="C62" t="s">
        <v>96</v>
      </c>
      <c r="D62" s="1">
        <v>19373477.399999999</v>
      </c>
      <c r="E62" s="1">
        <v>78401.75</v>
      </c>
      <c r="F62" s="1">
        <f t="shared" si="4"/>
        <v>30270.945945945947</v>
      </c>
    </row>
    <row r="63" spans="1:12" x14ac:dyDescent="0.35">
      <c r="A63" s="7">
        <v>150200</v>
      </c>
      <c r="B63" t="s">
        <v>81</v>
      </c>
      <c r="C63" t="s">
        <v>97</v>
      </c>
      <c r="D63" s="1">
        <v>17316509.489999998</v>
      </c>
      <c r="E63" s="1">
        <v>70077.490000000005</v>
      </c>
      <c r="F63" s="1">
        <f t="shared" si="4"/>
        <v>27056.94594594595</v>
      </c>
    </row>
    <row r="64" spans="1:12" x14ac:dyDescent="0.35">
      <c r="A64" s="7">
        <v>160102</v>
      </c>
      <c r="B64" t="s">
        <v>105</v>
      </c>
      <c r="C64" t="s">
        <v>129</v>
      </c>
      <c r="D64" s="1">
        <v>2999099.97</v>
      </c>
      <c r="E64" s="1">
        <v>12136.94</v>
      </c>
      <c r="F64" s="1">
        <f t="shared" si="4"/>
        <v>4686.0772200772208</v>
      </c>
    </row>
    <row r="65" spans="1:17" x14ac:dyDescent="0.35">
      <c r="A65" s="7">
        <v>160300</v>
      </c>
      <c r="B65" t="s">
        <v>90</v>
      </c>
      <c r="C65" t="s">
        <v>102</v>
      </c>
      <c r="D65" s="1">
        <v>10543992.84</v>
      </c>
      <c r="E65" s="1">
        <v>42670.06</v>
      </c>
      <c r="F65" s="1">
        <f t="shared" si="4"/>
        <v>16474.926640926642</v>
      </c>
    </row>
    <row r="66" spans="1:17" x14ac:dyDescent="0.35">
      <c r="D66" s="1"/>
      <c r="E66" s="1"/>
      <c r="F66" s="1"/>
    </row>
    <row r="67" spans="1:17" x14ac:dyDescent="0.35">
      <c r="D67" s="1"/>
      <c r="E67" s="1"/>
      <c r="F67" s="1"/>
    </row>
    <row r="68" spans="1:17" x14ac:dyDescent="0.35">
      <c r="D68" s="1"/>
      <c r="E68" s="1"/>
      <c r="F68" s="1"/>
    </row>
    <row r="69" spans="1:17" ht="43.5" x14ac:dyDescent="0.35">
      <c r="A69" s="29" t="s">
        <v>237</v>
      </c>
      <c r="B69" s="29" t="s">
        <v>245</v>
      </c>
      <c r="C69" s="25" t="s">
        <v>239</v>
      </c>
      <c r="D69" s="36" t="s">
        <v>236</v>
      </c>
      <c r="E69" s="36"/>
      <c r="F69" s="36"/>
      <c r="G69" s="36"/>
      <c r="H69" s="36"/>
      <c r="I69" s="36"/>
      <c r="J69" s="36"/>
      <c r="K69" s="36"/>
      <c r="L69" s="36"/>
      <c r="M69" s="36"/>
      <c r="N69" s="36"/>
      <c r="O69" s="36"/>
      <c r="P69" s="36"/>
      <c r="Q69" s="25" t="s">
        <v>242</v>
      </c>
    </row>
    <row r="70" spans="1:17" ht="29" x14ac:dyDescent="0.35">
      <c r="A70" s="24" t="s">
        <v>285</v>
      </c>
      <c r="B70" s="23">
        <v>23.634903474903474</v>
      </c>
      <c r="C70" s="14">
        <f>B70/$B$76</f>
        <v>0.16132321382499348</v>
      </c>
      <c r="D70" t="s">
        <v>334</v>
      </c>
      <c r="Q70" s="7" t="s">
        <v>257</v>
      </c>
    </row>
    <row r="71" spans="1:17" ht="29" x14ac:dyDescent="0.35">
      <c r="A71" s="24" t="s">
        <v>246</v>
      </c>
      <c r="B71" s="23">
        <v>123.87162162162163</v>
      </c>
      <c r="C71" s="14">
        <f t="shared" ref="C71:C75" si="5">B71/$B$76</f>
        <v>0.84550242072842496</v>
      </c>
      <c r="D71" t="s">
        <v>335</v>
      </c>
      <c r="Q71" s="7" t="s">
        <v>258</v>
      </c>
    </row>
    <row r="72" spans="1:17" ht="29" x14ac:dyDescent="0.35">
      <c r="A72" s="24" t="s">
        <v>286</v>
      </c>
      <c r="B72" s="23">
        <v>43.875173745173747</v>
      </c>
      <c r="C72" s="14">
        <f t="shared" si="5"/>
        <v>0.29947590195226348</v>
      </c>
      <c r="D72" t="s">
        <v>336</v>
      </c>
      <c r="Q72" s="15" t="s">
        <v>259</v>
      </c>
    </row>
    <row r="73" spans="1:17" ht="29" x14ac:dyDescent="0.35">
      <c r="A73" s="24" t="s">
        <v>307</v>
      </c>
      <c r="B73" s="23">
        <v>103.63135135135136</v>
      </c>
      <c r="C73" s="14">
        <f t="shared" si="5"/>
        <v>0.70734973260115497</v>
      </c>
      <c r="D73" t="s">
        <v>337</v>
      </c>
    </row>
    <row r="74" spans="1:17" ht="29" x14ac:dyDescent="0.35">
      <c r="A74" s="24" t="s">
        <v>338</v>
      </c>
      <c r="B74" s="23">
        <v>16.056138996138998</v>
      </c>
      <c r="C74" s="14">
        <f t="shared" si="5"/>
        <v>0.1095933371265239</v>
      </c>
      <c r="D74" t="s">
        <v>350</v>
      </c>
    </row>
    <row r="75" spans="1:17" ht="29" x14ac:dyDescent="0.35">
      <c r="A75" s="26" t="s">
        <v>339</v>
      </c>
      <c r="B75" s="17">
        <v>130.450386100386</v>
      </c>
      <c r="C75" s="30">
        <f t="shared" si="5"/>
        <v>0.89040666287347614</v>
      </c>
      <c r="D75" s="12" t="s">
        <v>351</v>
      </c>
      <c r="E75" s="12"/>
      <c r="F75" s="12"/>
      <c r="G75" s="12"/>
      <c r="H75" s="12"/>
      <c r="I75" s="12"/>
      <c r="J75" s="12"/>
      <c r="K75" s="12"/>
      <c r="L75" s="12"/>
      <c r="M75" s="12"/>
      <c r="N75" s="12"/>
      <c r="O75" s="12"/>
      <c r="P75" s="12"/>
      <c r="Q75" s="12"/>
    </row>
    <row r="76" spans="1:17" ht="43.5" x14ac:dyDescent="0.35">
      <c r="A76" s="32" t="s">
        <v>340</v>
      </c>
      <c r="B76" s="23">
        <f>B74+B75</f>
        <v>146.506525096525</v>
      </c>
      <c r="C76" s="1"/>
    </row>
    <row r="77" spans="1:17" x14ac:dyDescent="0.35">
      <c r="D77" s="1"/>
      <c r="E77" s="1"/>
      <c r="F77" s="1"/>
    </row>
    <row r="78" spans="1:17" x14ac:dyDescent="0.35">
      <c r="D78" s="1"/>
      <c r="E78" s="1"/>
      <c r="F78" s="1"/>
    </row>
    <row r="79" spans="1:17" x14ac:dyDescent="0.35">
      <c r="D79" s="1"/>
      <c r="E79" s="1"/>
      <c r="F79" s="1"/>
    </row>
    <row r="80" spans="1:17" x14ac:dyDescent="0.35">
      <c r="D80" s="1"/>
      <c r="E80" s="1"/>
      <c r="F80" s="1"/>
    </row>
  </sheetData>
  <mergeCells count="6">
    <mergeCell ref="D69:P69"/>
    <mergeCell ref="I51:K51"/>
    <mergeCell ref="C5:P5"/>
    <mergeCell ref="C16:P16"/>
    <mergeCell ref="C29:P29"/>
    <mergeCell ref="C40:P40"/>
  </mergeCells>
  <pageMargins left="0.7" right="0.7" top="0.75" bottom="0.75" header="0.3" footer="0.3"/>
  <pageSetup orientation="portrait" r:id="rId1"/>
  <ignoredErrors>
    <ignoredError sqref="G37 I37:P37"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C1909-AB3A-4120-8419-596BDCB63D4C}">
  <dimension ref="A1:AB94"/>
  <sheetViews>
    <sheetView workbookViewId="0">
      <selection activeCell="J88" sqref="J88"/>
    </sheetView>
  </sheetViews>
  <sheetFormatPr defaultRowHeight="14.5" x14ac:dyDescent="0.35"/>
  <cols>
    <col min="1" max="1" width="24.36328125" customWidth="1"/>
    <col min="2" max="2" width="31.6328125" bestFit="1" customWidth="1"/>
    <col min="3" max="3" width="22.54296875" customWidth="1"/>
    <col min="4" max="4" width="11" customWidth="1"/>
    <col min="5" max="5" width="10.1796875" bestFit="1" customWidth="1"/>
    <col min="6" max="6" width="9.54296875" bestFit="1" customWidth="1"/>
    <col min="15" max="15" width="11.26953125" customWidth="1"/>
    <col min="16" max="16" width="14.90625" customWidth="1"/>
    <col min="28" max="28" width="43.1796875" bestFit="1" customWidth="1"/>
  </cols>
  <sheetData>
    <row r="1" spans="1:28" x14ac:dyDescent="0.35">
      <c r="A1" s="3" t="s">
        <v>180</v>
      </c>
    </row>
    <row r="3" spans="1:28" x14ac:dyDescent="0.35">
      <c r="A3" s="3" t="s">
        <v>60</v>
      </c>
    </row>
    <row r="4" spans="1:28" x14ac:dyDescent="0.35">
      <c r="A4" s="11" t="s">
        <v>3</v>
      </c>
      <c r="B4" s="12"/>
    </row>
    <row r="5" spans="1:28" x14ac:dyDescent="0.35">
      <c r="A5" s="8" t="s">
        <v>232</v>
      </c>
      <c r="B5" s="8" t="s">
        <v>1</v>
      </c>
      <c r="C5" s="35" t="s">
        <v>2</v>
      </c>
      <c r="D5" s="35"/>
      <c r="E5" s="35"/>
      <c r="F5" s="35"/>
      <c r="G5" s="35"/>
      <c r="H5" s="35"/>
      <c r="I5" s="35"/>
      <c r="J5" s="35"/>
      <c r="K5" s="35"/>
      <c r="L5" s="35"/>
      <c r="M5" s="35"/>
      <c r="N5" s="35"/>
      <c r="O5" s="35"/>
      <c r="P5" s="35"/>
      <c r="Q5" s="35"/>
      <c r="R5" s="35"/>
      <c r="S5" s="35"/>
      <c r="T5" s="35"/>
      <c r="U5" s="35"/>
      <c r="V5" s="35"/>
      <c r="W5" s="35"/>
      <c r="X5" s="35"/>
      <c r="Y5" s="35"/>
      <c r="Z5" s="35"/>
      <c r="AA5" s="3" t="s">
        <v>36</v>
      </c>
      <c r="AB5" s="3" t="s">
        <v>181</v>
      </c>
    </row>
    <row r="6" spans="1:28" x14ac:dyDescent="0.35">
      <c r="A6" s="3"/>
      <c r="B6" s="3"/>
      <c r="C6" s="3">
        <v>140200</v>
      </c>
      <c r="D6" s="3">
        <v>140600</v>
      </c>
      <c r="E6" s="3">
        <v>140100</v>
      </c>
      <c r="F6" s="3">
        <v>140801</v>
      </c>
      <c r="G6" s="3">
        <v>130301</v>
      </c>
      <c r="H6" s="3">
        <v>150601</v>
      </c>
      <c r="I6" s="3">
        <v>160201</v>
      </c>
      <c r="J6" s="3">
        <v>160202</v>
      </c>
      <c r="K6" s="3">
        <v>130201</v>
      </c>
      <c r="L6" s="3">
        <v>130202</v>
      </c>
      <c r="M6" s="3">
        <v>130302</v>
      </c>
      <c r="N6" s="3">
        <v>140802</v>
      </c>
      <c r="O6" s="3">
        <v>140700</v>
      </c>
      <c r="P6" s="3">
        <v>140300</v>
      </c>
      <c r="Q6" s="3">
        <v>140401</v>
      </c>
      <c r="R6" s="3">
        <v>140500</v>
      </c>
      <c r="S6" s="3">
        <v>150302</v>
      </c>
      <c r="T6" s="3">
        <v>150602</v>
      </c>
      <c r="U6" s="3">
        <v>150502</v>
      </c>
      <c r="V6" s="3">
        <v>150200</v>
      </c>
      <c r="W6" s="3">
        <v>150100</v>
      </c>
      <c r="X6" s="3">
        <v>150400</v>
      </c>
      <c r="Y6" s="3">
        <v>160300</v>
      </c>
      <c r="Z6" s="3">
        <v>150701</v>
      </c>
    </row>
    <row r="7" spans="1:28" x14ac:dyDescent="0.35">
      <c r="A7" s="8">
        <v>1</v>
      </c>
      <c r="B7" s="3" t="s">
        <v>62</v>
      </c>
      <c r="C7">
        <v>120</v>
      </c>
      <c r="D7">
        <v>23</v>
      </c>
      <c r="E7">
        <v>174</v>
      </c>
      <c r="F7">
        <v>16</v>
      </c>
      <c r="G7" t="s">
        <v>0</v>
      </c>
      <c r="H7">
        <v>0.3</v>
      </c>
      <c r="I7" t="s">
        <v>0</v>
      </c>
      <c r="J7">
        <v>2</v>
      </c>
      <c r="K7">
        <v>24</v>
      </c>
      <c r="L7">
        <v>9</v>
      </c>
      <c r="M7" t="s">
        <v>0</v>
      </c>
      <c r="N7">
        <v>249</v>
      </c>
      <c r="O7">
        <v>84</v>
      </c>
      <c r="P7">
        <v>807</v>
      </c>
      <c r="Q7" t="s">
        <v>0</v>
      </c>
      <c r="R7">
        <v>64</v>
      </c>
      <c r="S7" t="s">
        <v>0</v>
      </c>
      <c r="T7" t="s">
        <v>0</v>
      </c>
      <c r="U7" t="s">
        <v>0</v>
      </c>
      <c r="V7">
        <v>6</v>
      </c>
      <c r="W7">
        <v>44</v>
      </c>
      <c r="X7" t="s">
        <v>0</v>
      </c>
      <c r="Y7">
        <v>141</v>
      </c>
      <c r="Z7">
        <v>0.1</v>
      </c>
      <c r="AA7" s="1">
        <v>1764</v>
      </c>
      <c r="AB7" s="2">
        <f>AA7/$AA$15</f>
        <v>0.10065046217048956</v>
      </c>
    </row>
    <row r="8" spans="1:28" x14ac:dyDescent="0.35">
      <c r="A8" s="8">
        <v>2</v>
      </c>
      <c r="B8" s="3" t="s">
        <v>63</v>
      </c>
      <c r="C8">
        <v>268</v>
      </c>
      <c r="D8">
        <v>424</v>
      </c>
      <c r="E8">
        <v>199</v>
      </c>
      <c r="F8">
        <v>182</v>
      </c>
      <c r="G8">
        <v>28</v>
      </c>
      <c r="H8">
        <v>5</v>
      </c>
      <c r="I8" t="s">
        <v>0</v>
      </c>
      <c r="J8">
        <v>1</v>
      </c>
      <c r="K8">
        <v>52</v>
      </c>
      <c r="L8">
        <v>495</v>
      </c>
      <c r="M8" t="s">
        <v>0</v>
      </c>
      <c r="N8">
        <v>168</v>
      </c>
      <c r="O8">
        <v>643</v>
      </c>
      <c r="P8">
        <v>887</v>
      </c>
      <c r="Q8" t="s">
        <v>0</v>
      </c>
      <c r="R8">
        <v>633</v>
      </c>
      <c r="S8">
        <v>3</v>
      </c>
      <c r="T8">
        <v>6</v>
      </c>
      <c r="U8">
        <v>0.3</v>
      </c>
      <c r="V8">
        <v>155</v>
      </c>
      <c r="W8">
        <v>416</v>
      </c>
      <c r="X8">
        <v>43</v>
      </c>
      <c r="Y8">
        <v>177</v>
      </c>
      <c r="Z8">
        <v>10</v>
      </c>
      <c r="AA8" s="1">
        <v>4795</v>
      </c>
      <c r="AB8" s="2">
        <f t="shared" ref="AB8:AB14" si="0">AA8/$AA$15</f>
        <v>0.27359351820152916</v>
      </c>
    </row>
    <row r="9" spans="1:28" x14ac:dyDescent="0.35">
      <c r="A9" s="8">
        <v>3</v>
      </c>
      <c r="B9" s="3" t="s">
        <v>64</v>
      </c>
      <c r="C9">
        <v>63</v>
      </c>
      <c r="D9">
        <v>0</v>
      </c>
      <c r="E9">
        <v>167</v>
      </c>
      <c r="F9">
        <v>249</v>
      </c>
      <c r="G9" t="s">
        <v>0</v>
      </c>
      <c r="H9" t="s">
        <v>0</v>
      </c>
      <c r="I9">
        <v>4</v>
      </c>
      <c r="J9">
        <v>0</v>
      </c>
      <c r="K9">
        <v>50</v>
      </c>
      <c r="L9">
        <v>3</v>
      </c>
      <c r="M9" t="s">
        <v>0</v>
      </c>
      <c r="N9">
        <v>7</v>
      </c>
      <c r="O9" t="s">
        <v>0</v>
      </c>
      <c r="P9">
        <v>14</v>
      </c>
      <c r="Q9" t="s">
        <v>0</v>
      </c>
      <c r="R9">
        <v>60</v>
      </c>
      <c r="S9" t="s">
        <v>0</v>
      </c>
      <c r="T9" t="s">
        <v>0</v>
      </c>
      <c r="U9" t="s">
        <v>0</v>
      </c>
      <c r="V9" t="s">
        <v>0</v>
      </c>
      <c r="W9">
        <v>2</v>
      </c>
      <c r="X9" t="s">
        <v>0</v>
      </c>
      <c r="Y9">
        <v>25</v>
      </c>
      <c r="Z9" t="s">
        <v>0</v>
      </c>
      <c r="AA9" s="1">
        <v>644</v>
      </c>
      <c r="AB9" s="2">
        <f t="shared" si="0"/>
        <v>3.6745406824146981E-2</v>
      </c>
    </row>
    <row r="10" spans="1:28" x14ac:dyDescent="0.35">
      <c r="A10" s="8">
        <v>4</v>
      </c>
      <c r="B10" s="3" t="s">
        <v>65</v>
      </c>
      <c r="C10">
        <v>64</v>
      </c>
      <c r="D10">
        <v>137</v>
      </c>
      <c r="E10">
        <v>104</v>
      </c>
      <c r="F10">
        <v>5</v>
      </c>
      <c r="G10" t="s">
        <v>0</v>
      </c>
      <c r="H10" t="s">
        <v>0</v>
      </c>
      <c r="I10">
        <v>0.5</v>
      </c>
      <c r="J10">
        <v>7</v>
      </c>
      <c r="K10">
        <v>4</v>
      </c>
      <c r="L10">
        <v>18</v>
      </c>
      <c r="M10">
        <v>0</v>
      </c>
      <c r="N10">
        <v>235</v>
      </c>
      <c r="O10">
        <v>339</v>
      </c>
      <c r="P10">
        <v>105</v>
      </c>
      <c r="Q10">
        <v>13</v>
      </c>
      <c r="R10">
        <v>43</v>
      </c>
      <c r="S10">
        <v>0</v>
      </c>
      <c r="T10">
        <v>1</v>
      </c>
      <c r="U10" t="s">
        <v>0</v>
      </c>
      <c r="V10">
        <v>25</v>
      </c>
      <c r="W10">
        <v>47</v>
      </c>
      <c r="X10">
        <v>3</v>
      </c>
      <c r="Y10">
        <v>75</v>
      </c>
      <c r="Z10">
        <v>0</v>
      </c>
      <c r="AA10" s="1">
        <v>1224</v>
      </c>
      <c r="AB10" s="2">
        <f t="shared" si="0"/>
        <v>6.9839096199931533E-2</v>
      </c>
    </row>
    <row r="11" spans="1:28" x14ac:dyDescent="0.35">
      <c r="A11" s="8">
        <v>5</v>
      </c>
      <c r="B11" s="3" t="s">
        <v>66</v>
      </c>
      <c r="C11">
        <v>35</v>
      </c>
      <c r="D11">
        <v>116</v>
      </c>
      <c r="E11">
        <v>115</v>
      </c>
      <c r="F11">
        <v>804</v>
      </c>
      <c r="G11" t="s">
        <v>0</v>
      </c>
      <c r="H11">
        <v>0.1</v>
      </c>
      <c r="I11" t="s">
        <v>0</v>
      </c>
      <c r="J11">
        <v>14</v>
      </c>
      <c r="K11">
        <v>78</v>
      </c>
      <c r="L11">
        <v>92</v>
      </c>
      <c r="M11" t="s">
        <v>0</v>
      </c>
      <c r="N11">
        <v>2</v>
      </c>
      <c r="O11" t="s">
        <v>0</v>
      </c>
      <c r="P11">
        <v>51</v>
      </c>
      <c r="Q11" t="s">
        <v>0</v>
      </c>
      <c r="R11">
        <v>365</v>
      </c>
      <c r="S11">
        <v>1</v>
      </c>
      <c r="T11">
        <v>0.4</v>
      </c>
      <c r="U11">
        <v>1</v>
      </c>
      <c r="V11">
        <v>2</v>
      </c>
      <c r="W11">
        <v>244</v>
      </c>
      <c r="X11">
        <v>28</v>
      </c>
      <c r="Y11">
        <v>234</v>
      </c>
      <c r="Z11">
        <v>0</v>
      </c>
      <c r="AA11" s="1">
        <v>2181</v>
      </c>
      <c r="AB11" s="2">
        <f t="shared" si="0"/>
        <v>0.12444368366997603</v>
      </c>
    </row>
    <row r="12" spans="1:28" x14ac:dyDescent="0.35">
      <c r="A12" s="8">
        <v>6</v>
      </c>
      <c r="B12" s="3" t="s">
        <v>67</v>
      </c>
      <c r="C12">
        <v>17</v>
      </c>
      <c r="D12">
        <v>30</v>
      </c>
      <c r="E12">
        <v>31</v>
      </c>
      <c r="F12">
        <v>46</v>
      </c>
      <c r="G12" t="s">
        <v>0</v>
      </c>
      <c r="H12" t="s">
        <v>0</v>
      </c>
      <c r="I12">
        <v>13</v>
      </c>
      <c r="J12">
        <v>21</v>
      </c>
      <c r="K12">
        <v>0.1</v>
      </c>
      <c r="L12" t="s">
        <v>0</v>
      </c>
      <c r="M12">
        <v>0.1</v>
      </c>
      <c r="N12">
        <v>4</v>
      </c>
      <c r="O12">
        <v>23</v>
      </c>
      <c r="P12">
        <v>8</v>
      </c>
      <c r="Q12">
        <v>2</v>
      </c>
      <c r="R12">
        <v>3</v>
      </c>
      <c r="S12">
        <v>1</v>
      </c>
      <c r="T12">
        <v>3</v>
      </c>
      <c r="U12" t="s">
        <v>0</v>
      </c>
      <c r="V12">
        <v>14</v>
      </c>
      <c r="W12">
        <v>2</v>
      </c>
      <c r="X12">
        <v>3</v>
      </c>
      <c r="Y12">
        <v>39</v>
      </c>
      <c r="Z12" t="s">
        <v>0</v>
      </c>
      <c r="AA12" s="1">
        <v>261</v>
      </c>
      <c r="AB12" s="2">
        <f t="shared" si="0"/>
        <v>1.4892160219103046E-2</v>
      </c>
    </row>
    <row r="13" spans="1:28" x14ac:dyDescent="0.35">
      <c r="A13" s="8">
        <v>7</v>
      </c>
      <c r="B13" s="3" t="s">
        <v>68</v>
      </c>
      <c r="C13">
        <v>81</v>
      </c>
      <c r="D13">
        <v>860</v>
      </c>
      <c r="E13">
        <v>176</v>
      </c>
      <c r="F13">
        <v>268</v>
      </c>
      <c r="G13">
        <v>40</v>
      </c>
      <c r="H13">
        <v>10</v>
      </c>
      <c r="I13" t="s">
        <v>0</v>
      </c>
      <c r="J13">
        <v>2</v>
      </c>
      <c r="K13">
        <v>31</v>
      </c>
      <c r="L13">
        <v>563</v>
      </c>
      <c r="M13">
        <v>0.1</v>
      </c>
      <c r="N13">
        <v>534</v>
      </c>
      <c r="O13">
        <v>955</v>
      </c>
      <c r="P13">
        <v>219</v>
      </c>
      <c r="Q13">
        <v>103</v>
      </c>
      <c r="R13">
        <v>192</v>
      </c>
      <c r="S13">
        <v>8</v>
      </c>
      <c r="T13">
        <v>58</v>
      </c>
      <c r="U13">
        <v>1</v>
      </c>
      <c r="V13">
        <v>840</v>
      </c>
      <c r="W13">
        <v>249</v>
      </c>
      <c r="X13">
        <v>62</v>
      </c>
      <c r="Y13">
        <v>97</v>
      </c>
      <c r="Z13">
        <v>3</v>
      </c>
      <c r="AA13" s="1">
        <v>5350</v>
      </c>
      <c r="AB13" s="2">
        <f t="shared" si="0"/>
        <v>0.30526075544904713</v>
      </c>
    </row>
    <row r="14" spans="1:28" x14ac:dyDescent="0.35">
      <c r="A14" s="29">
        <v>8</v>
      </c>
      <c r="B14" s="11" t="s">
        <v>69</v>
      </c>
      <c r="C14" s="12">
        <v>27</v>
      </c>
      <c r="D14" s="12">
        <v>87</v>
      </c>
      <c r="E14" s="12">
        <v>92</v>
      </c>
      <c r="F14" s="12">
        <v>75</v>
      </c>
      <c r="G14" s="12">
        <v>27</v>
      </c>
      <c r="H14" s="12">
        <v>0.1</v>
      </c>
      <c r="I14" s="12" t="s">
        <v>0</v>
      </c>
      <c r="J14" s="12">
        <v>20</v>
      </c>
      <c r="K14" s="12">
        <v>0.1</v>
      </c>
      <c r="L14" s="12">
        <v>40</v>
      </c>
      <c r="M14" s="12">
        <v>5</v>
      </c>
      <c r="N14" s="12">
        <v>24</v>
      </c>
      <c r="O14" s="12">
        <v>97</v>
      </c>
      <c r="P14" s="12">
        <v>7</v>
      </c>
      <c r="Q14" s="12">
        <v>76</v>
      </c>
      <c r="R14" s="12">
        <v>107</v>
      </c>
      <c r="S14" s="12">
        <v>23</v>
      </c>
      <c r="T14" s="12">
        <v>56</v>
      </c>
      <c r="U14" s="12">
        <v>0.2</v>
      </c>
      <c r="V14" s="12">
        <v>151</v>
      </c>
      <c r="W14" s="12">
        <v>264</v>
      </c>
      <c r="X14" s="12">
        <v>17</v>
      </c>
      <c r="Y14" s="12">
        <v>114</v>
      </c>
      <c r="Z14" s="12" t="s">
        <v>0</v>
      </c>
      <c r="AA14" s="13">
        <v>1307</v>
      </c>
      <c r="AB14" s="18">
        <f t="shared" si="0"/>
        <v>7.4574917265776558E-2</v>
      </c>
    </row>
    <row r="15" spans="1:28" x14ac:dyDescent="0.35">
      <c r="B15" s="3" t="s">
        <v>36</v>
      </c>
      <c r="C15" s="9">
        <f t="shared" ref="C15:Z15" si="1">SUM(C7:C14)</f>
        <v>675</v>
      </c>
      <c r="D15" s="9">
        <f t="shared" si="1"/>
        <v>1677</v>
      </c>
      <c r="E15" s="9">
        <f t="shared" si="1"/>
        <v>1058</v>
      </c>
      <c r="F15" s="9">
        <f t="shared" si="1"/>
        <v>1645</v>
      </c>
      <c r="G15" s="9">
        <f t="shared" si="1"/>
        <v>95</v>
      </c>
      <c r="H15" s="9">
        <f t="shared" si="1"/>
        <v>15.499999999999998</v>
      </c>
      <c r="I15" s="9">
        <f t="shared" si="1"/>
        <v>17.5</v>
      </c>
      <c r="J15" s="9">
        <f t="shared" si="1"/>
        <v>67</v>
      </c>
      <c r="K15" s="19">
        <f t="shared" si="1"/>
        <v>239.2</v>
      </c>
      <c r="L15" s="9">
        <f t="shared" si="1"/>
        <v>1220</v>
      </c>
      <c r="M15" s="19">
        <f t="shared" si="1"/>
        <v>5.2</v>
      </c>
      <c r="N15" s="9">
        <f t="shared" si="1"/>
        <v>1223</v>
      </c>
      <c r="O15" s="9">
        <f t="shared" si="1"/>
        <v>2141</v>
      </c>
      <c r="P15" s="9">
        <f t="shared" si="1"/>
        <v>2098</v>
      </c>
      <c r="Q15" s="9">
        <f t="shared" si="1"/>
        <v>194</v>
      </c>
      <c r="R15" s="9">
        <f t="shared" si="1"/>
        <v>1467</v>
      </c>
      <c r="S15" s="9">
        <f t="shared" si="1"/>
        <v>36</v>
      </c>
      <c r="T15" s="19">
        <f t="shared" si="1"/>
        <v>124.4</v>
      </c>
      <c r="U15" s="9">
        <f t="shared" si="1"/>
        <v>2.5</v>
      </c>
      <c r="V15" s="9">
        <f t="shared" si="1"/>
        <v>1193</v>
      </c>
      <c r="W15" s="9">
        <f t="shared" si="1"/>
        <v>1268</v>
      </c>
      <c r="X15" s="9">
        <f t="shared" si="1"/>
        <v>156</v>
      </c>
      <c r="Y15" s="9">
        <f t="shared" si="1"/>
        <v>902</v>
      </c>
      <c r="Z15" s="19">
        <f t="shared" si="1"/>
        <v>13.1</v>
      </c>
      <c r="AA15" s="9">
        <f>SUM(AA7:AA14)</f>
        <v>17526</v>
      </c>
      <c r="AB15" s="10">
        <f>SUM(AB7:AB14)</f>
        <v>1</v>
      </c>
    </row>
    <row r="16" spans="1:28" x14ac:dyDescent="0.35">
      <c r="P16" s="1"/>
    </row>
    <row r="17" spans="1:27" x14ac:dyDescent="0.35">
      <c r="A17" s="11" t="s">
        <v>4</v>
      </c>
      <c r="B17" s="12"/>
    </row>
    <row r="18" spans="1:27" x14ac:dyDescent="0.35">
      <c r="A18" s="8" t="s">
        <v>232</v>
      </c>
      <c r="B18" s="8" t="s">
        <v>1</v>
      </c>
      <c r="C18" s="35" t="s">
        <v>2</v>
      </c>
      <c r="D18" s="35"/>
      <c r="E18" s="35"/>
      <c r="F18" s="35"/>
      <c r="G18" s="35"/>
      <c r="H18" s="35"/>
      <c r="I18" s="35"/>
      <c r="J18" s="35"/>
      <c r="K18" s="35"/>
      <c r="L18" s="35"/>
      <c r="M18" s="35"/>
      <c r="N18" s="35"/>
      <c r="O18" s="35"/>
      <c r="P18" s="35"/>
      <c r="Q18" s="35"/>
      <c r="R18" s="35"/>
      <c r="S18" s="35"/>
      <c r="T18" s="35"/>
      <c r="U18" s="35"/>
      <c r="V18" s="35"/>
      <c r="W18" s="35"/>
      <c r="X18" s="35"/>
      <c r="Y18" s="35"/>
      <c r="Z18" s="35"/>
      <c r="AA18" s="3" t="s">
        <v>36</v>
      </c>
    </row>
    <row r="19" spans="1:27" x14ac:dyDescent="0.35">
      <c r="A19" s="3"/>
      <c r="B19" s="3"/>
      <c r="C19" s="3">
        <v>140200</v>
      </c>
      <c r="D19" s="3">
        <v>140600</v>
      </c>
      <c r="E19" s="3">
        <v>140100</v>
      </c>
      <c r="F19" s="3">
        <v>140801</v>
      </c>
      <c r="G19" s="3">
        <v>130301</v>
      </c>
      <c r="H19" s="3">
        <v>150601</v>
      </c>
      <c r="I19" s="3">
        <v>160201</v>
      </c>
      <c r="J19" s="3">
        <v>160202</v>
      </c>
      <c r="K19" s="3">
        <v>130201</v>
      </c>
      <c r="L19" s="3">
        <v>130202</v>
      </c>
      <c r="M19" s="3">
        <v>130302</v>
      </c>
      <c r="N19" s="3">
        <v>140802</v>
      </c>
      <c r="O19" s="3">
        <v>140700</v>
      </c>
      <c r="P19" s="3">
        <v>140300</v>
      </c>
      <c r="Q19" s="3">
        <v>140401</v>
      </c>
      <c r="R19" s="3">
        <v>140500</v>
      </c>
      <c r="S19" s="3">
        <v>150302</v>
      </c>
      <c r="T19" s="3">
        <v>150602</v>
      </c>
      <c r="U19" s="3">
        <v>150502</v>
      </c>
      <c r="V19" s="3">
        <v>150200</v>
      </c>
      <c r="W19" s="3">
        <v>150100</v>
      </c>
      <c r="X19" s="3">
        <v>150400</v>
      </c>
      <c r="Y19" s="3">
        <v>160300</v>
      </c>
      <c r="Z19" s="3">
        <v>150701</v>
      </c>
    </row>
    <row r="20" spans="1:27" x14ac:dyDescent="0.35">
      <c r="A20" s="8">
        <v>1</v>
      </c>
      <c r="B20" s="3" t="s">
        <v>62</v>
      </c>
      <c r="C20" s="2">
        <v>6.8062794219855394E-2</v>
      </c>
      <c r="D20" s="2">
        <v>1.3011274717619901E-2</v>
      </c>
      <c r="E20" s="2">
        <v>9.8537155032883295E-2</v>
      </c>
      <c r="F20" s="2">
        <v>9.1069270011678201E-3</v>
      </c>
      <c r="G20" s="2" t="s">
        <v>0</v>
      </c>
      <c r="H20" s="2">
        <v>1.9128723107497499E-4</v>
      </c>
      <c r="I20" s="2" t="s">
        <v>0</v>
      </c>
      <c r="J20" s="2">
        <v>1.07227229530493E-3</v>
      </c>
      <c r="K20" s="2">
        <v>1.3863694747343299E-2</v>
      </c>
      <c r="L20" s="2">
        <v>5.1558902283154002E-3</v>
      </c>
      <c r="M20" s="2" t="s">
        <v>0</v>
      </c>
      <c r="N20" s="2">
        <v>0.141410710824139</v>
      </c>
      <c r="O20" s="2">
        <v>4.7854706808485803E-2</v>
      </c>
      <c r="P20" s="2">
        <v>0.457517686681366</v>
      </c>
      <c r="Q20" s="2" t="s">
        <v>0</v>
      </c>
      <c r="R20" s="2">
        <v>3.6297293847130999E-2</v>
      </c>
      <c r="S20" s="2" t="s">
        <v>0</v>
      </c>
      <c r="T20" s="2" t="s">
        <v>0</v>
      </c>
      <c r="U20" s="2" t="s">
        <v>0</v>
      </c>
      <c r="V20" s="2">
        <v>3.1789928402233499E-3</v>
      </c>
      <c r="W20" s="2">
        <v>2.4925455109949798E-2</v>
      </c>
      <c r="X20" s="2" t="s">
        <v>0</v>
      </c>
      <c r="Y20" s="2">
        <v>7.9775837369211594E-2</v>
      </c>
      <c r="Z20" s="2">
        <v>3.80210459294235E-5</v>
      </c>
      <c r="AA20" s="2">
        <v>1</v>
      </c>
    </row>
    <row r="21" spans="1:27" x14ac:dyDescent="0.35">
      <c r="A21" s="8">
        <v>2</v>
      </c>
      <c r="B21" s="3" t="s">
        <v>63</v>
      </c>
      <c r="C21" s="2">
        <v>5.5942807631302299E-2</v>
      </c>
      <c r="D21" s="2">
        <v>8.8382111584984199E-2</v>
      </c>
      <c r="E21" s="2">
        <v>4.1448522555841999E-2</v>
      </c>
      <c r="F21" s="2">
        <v>3.7869578467919697E-2</v>
      </c>
      <c r="G21" s="2">
        <v>5.7572868413413997E-3</v>
      </c>
      <c r="H21" s="2">
        <v>9.8429840744561803E-4</v>
      </c>
      <c r="I21" s="2" t="s">
        <v>0</v>
      </c>
      <c r="J21" s="2">
        <v>2.91209115758523E-4</v>
      </c>
      <c r="K21" s="2">
        <v>1.0823803627358099E-2</v>
      </c>
      <c r="L21" s="2">
        <v>0.1033321990818</v>
      </c>
      <c r="M21" s="2" t="s">
        <v>0</v>
      </c>
      <c r="N21" s="2">
        <v>3.5058229139827798E-2</v>
      </c>
      <c r="O21" s="2">
        <v>0.13416854832835601</v>
      </c>
      <c r="P21" s="2">
        <v>0.18502150185774499</v>
      </c>
      <c r="Q21" s="2" t="s">
        <v>0</v>
      </c>
      <c r="R21" s="2">
        <v>0.131935051235193</v>
      </c>
      <c r="S21" s="2">
        <v>6.8308758487408501E-4</v>
      </c>
      <c r="T21" s="2">
        <v>1.23919697890473E-3</v>
      </c>
      <c r="U21" s="2">
        <v>7.1099089735965801E-5</v>
      </c>
      <c r="V21" s="2">
        <v>3.2296888345801002E-2</v>
      </c>
      <c r="W21" s="2">
        <v>8.6769300123318099E-2</v>
      </c>
      <c r="X21" s="2">
        <v>8.9418882715129999E-3</v>
      </c>
      <c r="Y21" s="2">
        <v>3.69453627774885E-2</v>
      </c>
      <c r="Z21" s="2">
        <v>2.0380289534917E-3</v>
      </c>
      <c r="AA21" s="2">
        <v>1</v>
      </c>
    </row>
    <row r="22" spans="1:27" x14ac:dyDescent="0.35">
      <c r="A22" s="8">
        <v>3</v>
      </c>
      <c r="B22" s="3" t="s">
        <v>64</v>
      </c>
      <c r="C22" s="2">
        <v>9.7321994121595395E-2</v>
      </c>
      <c r="D22" s="2">
        <v>2.6999837460978502E-6</v>
      </c>
      <c r="E22" s="2">
        <v>0.25945007811053</v>
      </c>
      <c r="F22" s="2">
        <v>0.38677753159925998</v>
      </c>
      <c r="G22" s="2" t="s">
        <v>0</v>
      </c>
      <c r="H22" s="2" t="s">
        <v>0</v>
      </c>
      <c r="I22" s="2">
        <v>6.1851227655609501E-3</v>
      </c>
      <c r="J22" s="2">
        <v>7.5599544890739794E-5</v>
      </c>
      <c r="K22" s="2">
        <v>7.7480893565020706E-2</v>
      </c>
      <c r="L22" s="2">
        <v>4.3469738312175397E-3</v>
      </c>
      <c r="M22" s="2" t="s">
        <v>0</v>
      </c>
      <c r="N22" s="2">
        <v>1.14922108168909E-2</v>
      </c>
      <c r="O22" s="2" t="s">
        <v>0</v>
      </c>
      <c r="P22" s="2">
        <v>2.11203528554758E-2</v>
      </c>
      <c r="Q22" s="2" t="s">
        <v>0</v>
      </c>
      <c r="R22" s="2">
        <v>9.3496657150123993E-2</v>
      </c>
      <c r="S22" s="2" t="s">
        <v>0</v>
      </c>
      <c r="T22" s="2" t="s">
        <v>0</v>
      </c>
      <c r="U22" s="2" t="s">
        <v>0</v>
      </c>
      <c r="V22" s="2" t="s">
        <v>0</v>
      </c>
      <c r="W22" s="2">
        <v>3.06826152906559E-3</v>
      </c>
      <c r="X22" s="2" t="s">
        <v>0</v>
      </c>
      <c r="Y22" s="2">
        <v>3.9181624126622801E-2</v>
      </c>
      <c r="Z22" s="2" t="s">
        <v>0</v>
      </c>
      <c r="AA22" s="2">
        <v>1</v>
      </c>
    </row>
    <row r="23" spans="1:27" x14ac:dyDescent="0.35">
      <c r="A23" s="8">
        <v>4</v>
      </c>
      <c r="B23" s="3" t="s">
        <v>65</v>
      </c>
      <c r="C23" s="2">
        <v>5.1999216272010401E-2</v>
      </c>
      <c r="D23" s="2">
        <v>0.11204924992120099</v>
      </c>
      <c r="E23" s="2">
        <v>8.5212245465877995E-2</v>
      </c>
      <c r="F23" s="2">
        <v>3.9674809676201097E-3</v>
      </c>
      <c r="G23" s="2" t="s">
        <v>0</v>
      </c>
      <c r="H23" s="2" t="s">
        <v>0</v>
      </c>
      <c r="I23" s="2">
        <v>4.0521008737431197E-4</v>
      </c>
      <c r="J23" s="2">
        <v>5.5031334921612999E-3</v>
      </c>
      <c r="K23" s="2">
        <v>2.99122849362369E-3</v>
      </c>
      <c r="L23" s="2">
        <v>1.43416542907688E-2</v>
      </c>
      <c r="M23" s="2">
        <v>1.3062133159928801E-5</v>
      </c>
      <c r="N23" s="2">
        <v>0.19197019561964199</v>
      </c>
      <c r="O23" s="2">
        <v>0.27689706187191698</v>
      </c>
      <c r="P23" s="2">
        <v>8.5533971484795399E-2</v>
      </c>
      <c r="Q23" s="2">
        <v>1.0396606117053699E-2</v>
      </c>
      <c r="R23" s="2">
        <v>3.5541212449916697E-2</v>
      </c>
      <c r="S23" s="2">
        <v>2.1012996822494101E-5</v>
      </c>
      <c r="T23" s="2">
        <v>8.2774169915635705E-4</v>
      </c>
      <c r="U23" s="2" t="s">
        <v>0</v>
      </c>
      <c r="V23" s="2">
        <v>2.0485400226599601E-2</v>
      </c>
      <c r="W23" s="2">
        <v>3.8266087010844399E-2</v>
      </c>
      <c r="X23" s="2">
        <v>2.65672430096291E-3</v>
      </c>
      <c r="Y23" s="2">
        <v>6.0903331695834E-2</v>
      </c>
      <c r="Z23" s="2">
        <v>1.81734026572922E-5</v>
      </c>
      <c r="AA23" s="2">
        <v>1</v>
      </c>
    </row>
    <row r="24" spans="1:27" x14ac:dyDescent="0.35">
      <c r="A24" s="8">
        <v>5</v>
      </c>
      <c r="B24" s="3" t="s">
        <v>66</v>
      </c>
      <c r="C24" s="2">
        <v>1.6059007582937799E-2</v>
      </c>
      <c r="D24" s="2">
        <v>5.3012683271326702E-2</v>
      </c>
      <c r="E24" s="2">
        <v>5.28471232066451E-2</v>
      </c>
      <c r="F24" s="2">
        <v>0.36879181626561502</v>
      </c>
      <c r="G24" s="2" t="s">
        <v>0</v>
      </c>
      <c r="H24" s="2">
        <v>6.0073286222279499E-5</v>
      </c>
      <c r="I24" s="2" t="s">
        <v>0</v>
      </c>
      <c r="J24" s="2">
        <v>6.2367862672148998E-3</v>
      </c>
      <c r="K24" s="2">
        <v>3.5939281682842397E-2</v>
      </c>
      <c r="L24" s="2">
        <v>4.2278367816780599E-2</v>
      </c>
      <c r="M24" s="2" t="s">
        <v>0</v>
      </c>
      <c r="N24" s="2">
        <v>8.29234433688971E-4</v>
      </c>
      <c r="O24" s="2" t="s">
        <v>0</v>
      </c>
      <c r="P24" s="2">
        <v>2.3161518423218098E-2</v>
      </c>
      <c r="Q24" s="2" t="s">
        <v>0</v>
      </c>
      <c r="R24" s="2">
        <v>0.167397956679671</v>
      </c>
      <c r="S24" s="2">
        <v>3.5263178358064802E-4</v>
      </c>
      <c r="T24" s="2">
        <v>1.71615196979827E-4</v>
      </c>
      <c r="U24" s="2">
        <v>2.35990814045612E-4</v>
      </c>
      <c r="V24" s="2">
        <v>8.7193905095043296E-4</v>
      </c>
      <c r="W24" s="2">
        <v>0.111783638012718</v>
      </c>
      <c r="X24" s="2">
        <v>1.26169835625466E-2</v>
      </c>
      <c r="Y24" s="2">
        <v>0.10734793491306401</v>
      </c>
      <c r="Z24" s="2">
        <v>5.4177499510809004E-6</v>
      </c>
      <c r="AA24" s="2">
        <v>1</v>
      </c>
    </row>
    <row r="25" spans="1:27" x14ac:dyDescent="0.35">
      <c r="A25" s="8">
        <v>6</v>
      </c>
      <c r="B25" s="3" t="s">
        <v>67</v>
      </c>
      <c r="C25" s="2">
        <v>6.4231457699951103E-2</v>
      </c>
      <c r="D25" s="2">
        <v>0.113941495806182</v>
      </c>
      <c r="E25" s="2">
        <v>0.11931155542464</v>
      </c>
      <c r="F25" s="2">
        <v>0.176630844055015</v>
      </c>
      <c r="G25" s="2" t="s">
        <v>0</v>
      </c>
      <c r="H25" s="2" t="s">
        <v>0</v>
      </c>
      <c r="I25" s="2">
        <v>4.9628734150726897E-2</v>
      </c>
      <c r="J25" s="2">
        <v>7.9063431746662194E-2</v>
      </c>
      <c r="K25" s="2">
        <v>4.34509663841465E-4</v>
      </c>
      <c r="L25" s="2" t="s">
        <v>0</v>
      </c>
      <c r="M25" s="2">
        <v>3.14553008179711E-4</v>
      </c>
      <c r="N25" s="2">
        <v>1.6759277647676599E-2</v>
      </c>
      <c r="O25" s="2">
        <v>8.6438100366400997E-2</v>
      </c>
      <c r="P25" s="2">
        <v>3.1789846602094399E-2</v>
      </c>
      <c r="Q25" s="2">
        <v>7.5852591930115898E-3</v>
      </c>
      <c r="R25" s="2">
        <v>1.1898367389916399E-2</v>
      </c>
      <c r="S25" s="2">
        <v>4.9062272165657497E-3</v>
      </c>
      <c r="T25" s="2">
        <v>1.2687415613824899E-2</v>
      </c>
      <c r="U25" s="2" t="s">
        <v>0</v>
      </c>
      <c r="V25" s="2">
        <v>5.5133411793871802E-2</v>
      </c>
      <c r="W25" s="2">
        <v>8.7688315288742304E-3</v>
      </c>
      <c r="X25" s="2">
        <v>1.0023045006404401E-2</v>
      </c>
      <c r="Y25" s="2">
        <v>0.150453636086161</v>
      </c>
      <c r="Z25" s="2" t="s">
        <v>0</v>
      </c>
      <c r="AA25" s="2">
        <v>1</v>
      </c>
    </row>
    <row r="26" spans="1:27" x14ac:dyDescent="0.35">
      <c r="A26" s="8">
        <v>7</v>
      </c>
      <c r="B26" s="3" t="s">
        <v>68</v>
      </c>
      <c r="C26" s="2">
        <v>1.52233829832343E-2</v>
      </c>
      <c r="D26" s="2">
        <v>0.16070604570340599</v>
      </c>
      <c r="E26" s="2">
        <v>3.29770895776779E-2</v>
      </c>
      <c r="F26" s="2">
        <v>5.00559782540917E-2</v>
      </c>
      <c r="G26" s="2">
        <v>7.4501483053489703E-3</v>
      </c>
      <c r="H26" s="2">
        <v>1.7845098336735201E-3</v>
      </c>
      <c r="I26" s="2" t="s">
        <v>0</v>
      </c>
      <c r="J26" s="2">
        <v>3.4536595150300799E-4</v>
      </c>
      <c r="K26" s="2">
        <v>5.7296841418243904E-3</v>
      </c>
      <c r="L26" s="2">
        <v>0.105251589060116</v>
      </c>
      <c r="M26" s="2">
        <v>1.40302887953074E-5</v>
      </c>
      <c r="N26" s="2">
        <v>9.9811409534776394E-2</v>
      </c>
      <c r="O26" s="2">
        <v>0.17850963776912199</v>
      </c>
      <c r="P26" s="2">
        <v>4.0875297753906699E-2</v>
      </c>
      <c r="Q26" s="2">
        <v>1.9256116686274399E-2</v>
      </c>
      <c r="R26" s="2">
        <v>3.5824848472880998E-2</v>
      </c>
      <c r="S26" s="2">
        <v>1.4690232009012599E-3</v>
      </c>
      <c r="T26" s="2">
        <v>1.07789642321171E-2</v>
      </c>
      <c r="U26" s="2">
        <v>1.175036686607E-4</v>
      </c>
      <c r="V26" s="2">
        <v>0.15700594676388799</v>
      </c>
      <c r="W26" s="2">
        <v>4.6525931611175998E-2</v>
      </c>
      <c r="X26" s="2">
        <v>1.1629680400414099E-2</v>
      </c>
      <c r="Y26" s="2">
        <v>1.8134992683464201E-2</v>
      </c>
      <c r="Z26" s="2">
        <v>5.2282312274735899E-4</v>
      </c>
      <c r="AA26" s="2">
        <v>1</v>
      </c>
    </row>
    <row r="27" spans="1:27" x14ac:dyDescent="0.35">
      <c r="A27" s="8">
        <v>8</v>
      </c>
      <c r="B27" s="3" t="s">
        <v>69</v>
      </c>
      <c r="C27" s="2">
        <v>2.0863236863073099E-2</v>
      </c>
      <c r="D27" s="2">
        <v>6.6244731683752903E-2</v>
      </c>
      <c r="E27" s="2">
        <v>7.0156306121043704E-2</v>
      </c>
      <c r="F27" s="2">
        <v>5.7468214635982701E-2</v>
      </c>
      <c r="G27" s="2">
        <v>2.0742271297317101E-2</v>
      </c>
      <c r="H27" s="2">
        <v>8.1884382973259202E-5</v>
      </c>
      <c r="I27" s="2" t="s">
        <v>0</v>
      </c>
      <c r="J27" s="2">
        <v>1.51693478041825E-2</v>
      </c>
      <c r="K27" s="2">
        <v>7.3908631384954706E-5</v>
      </c>
      <c r="L27" s="2">
        <v>3.0634595992291201E-2</v>
      </c>
      <c r="M27" s="2">
        <v>3.4593493222339201E-3</v>
      </c>
      <c r="N27" s="2">
        <v>1.8147759305641699E-2</v>
      </c>
      <c r="O27" s="2">
        <v>7.3906504517864499E-2</v>
      </c>
      <c r="P27" s="2">
        <v>5.0223307751553203E-3</v>
      </c>
      <c r="Q27" s="2">
        <v>5.7789637424991401E-2</v>
      </c>
      <c r="R27" s="2">
        <v>8.2163800137236107E-2</v>
      </c>
      <c r="S27" s="2">
        <v>1.7664694617776699E-2</v>
      </c>
      <c r="T27" s="2">
        <v>4.2555420174557303E-2</v>
      </c>
      <c r="U27" s="2">
        <v>1.2389000800499601E-4</v>
      </c>
      <c r="V27" s="2">
        <v>0.115370841875142</v>
      </c>
      <c r="W27" s="2">
        <v>0.202230764547571</v>
      </c>
      <c r="X27" s="2">
        <v>1.27202603498005E-2</v>
      </c>
      <c r="Y27" s="2">
        <v>8.7410249532022796E-2</v>
      </c>
      <c r="Z27" s="2" t="s">
        <v>0</v>
      </c>
      <c r="AA27" s="2">
        <v>1</v>
      </c>
    </row>
    <row r="28" spans="1:27" x14ac:dyDescent="0.35">
      <c r="P28" s="1"/>
    </row>
    <row r="29" spans="1:27" x14ac:dyDescent="0.35">
      <c r="P29" s="1"/>
    </row>
    <row r="30" spans="1:27" x14ac:dyDescent="0.35">
      <c r="A30" s="3" t="s">
        <v>61</v>
      </c>
      <c r="P30" s="1"/>
    </row>
    <row r="31" spans="1:27" s="4" customFormat="1" x14ac:dyDescent="0.35">
      <c r="A31" s="6" t="s">
        <v>70</v>
      </c>
      <c r="P31" s="5"/>
    </row>
    <row r="32" spans="1:27" s="3" customFormat="1" x14ac:dyDescent="0.35">
      <c r="A32" s="11" t="s">
        <v>37</v>
      </c>
      <c r="B32" s="11"/>
      <c r="C32" s="11"/>
    </row>
    <row r="33" spans="1:28" s="3" customFormat="1" x14ac:dyDescent="0.35">
      <c r="A33" s="8" t="s">
        <v>232</v>
      </c>
      <c r="B33" s="8" t="s">
        <v>1</v>
      </c>
      <c r="C33" s="35" t="s">
        <v>2</v>
      </c>
      <c r="D33" s="35"/>
      <c r="E33" s="35"/>
      <c r="F33" s="35"/>
      <c r="G33" s="35"/>
      <c r="H33" s="35"/>
      <c r="I33" s="35"/>
      <c r="J33" s="35"/>
      <c r="K33" s="35"/>
      <c r="L33" s="35"/>
      <c r="M33" s="35"/>
      <c r="N33" s="35"/>
      <c r="O33" s="35"/>
      <c r="P33" s="35"/>
      <c r="Q33" s="35"/>
      <c r="R33" s="35"/>
      <c r="S33" s="35"/>
      <c r="T33" s="35"/>
      <c r="U33" s="35"/>
      <c r="V33" s="35"/>
      <c r="W33" s="35"/>
      <c r="X33" s="35"/>
      <c r="Y33" s="35"/>
      <c r="Z33" s="35"/>
      <c r="AA33" s="3" t="s">
        <v>36</v>
      </c>
      <c r="AB33" s="3" t="s">
        <v>182</v>
      </c>
    </row>
    <row r="34" spans="1:28" x14ac:dyDescent="0.35">
      <c r="A34" s="3"/>
      <c r="B34" s="3"/>
      <c r="C34" s="3">
        <v>140200</v>
      </c>
      <c r="D34" s="3">
        <v>140600</v>
      </c>
      <c r="E34" s="3">
        <v>140100</v>
      </c>
      <c r="F34" s="3">
        <v>140801</v>
      </c>
      <c r="G34" s="3">
        <v>130301</v>
      </c>
      <c r="H34" s="3">
        <v>150601</v>
      </c>
      <c r="I34" s="3">
        <v>160201</v>
      </c>
      <c r="J34" s="3">
        <v>160202</v>
      </c>
      <c r="K34" s="3">
        <v>130201</v>
      </c>
      <c r="L34" s="3">
        <v>130202</v>
      </c>
      <c r="M34" s="3">
        <v>130302</v>
      </c>
      <c r="N34" s="3">
        <v>140802</v>
      </c>
      <c r="O34" s="3">
        <v>140700</v>
      </c>
      <c r="P34" s="3">
        <v>140300</v>
      </c>
      <c r="Q34" s="3">
        <v>140401</v>
      </c>
      <c r="R34" s="3">
        <v>140500</v>
      </c>
      <c r="S34" s="3">
        <v>150302</v>
      </c>
      <c r="T34" s="3">
        <v>150602</v>
      </c>
      <c r="U34" s="3">
        <v>150502</v>
      </c>
      <c r="V34" s="3">
        <v>150200</v>
      </c>
      <c r="W34" s="3">
        <v>150100</v>
      </c>
      <c r="X34" s="3">
        <v>150400</v>
      </c>
      <c r="Y34" s="3">
        <v>160300</v>
      </c>
      <c r="Z34" s="3">
        <v>150701</v>
      </c>
      <c r="AA34" s="3"/>
    </row>
    <row r="35" spans="1:28" x14ac:dyDescent="0.35">
      <c r="A35" s="8">
        <v>1</v>
      </c>
      <c r="B35" s="3" t="s">
        <v>62</v>
      </c>
      <c r="C35">
        <v>49</v>
      </c>
      <c r="D35">
        <v>15</v>
      </c>
      <c r="E35">
        <v>93</v>
      </c>
      <c r="F35">
        <v>0.2</v>
      </c>
      <c r="G35" t="s">
        <v>0</v>
      </c>
      <c r="H35" t="s">
        <v>0</v>
      </c>
      <c r="I35" t="s">
        <v>0</v>
      </c>
      <c r="J35">
        <v>0</v>
      </c>
      <c r="K35">
        <v>2</v>
      </c>
      <c r="L35">
        <v>0.5</v>
      </c>
      <c r="M35" t="s">
        <v>0</v>
      </c>
      <c r="N35">
        <v>178</v>
      </c>
      <c r="O35">
        <v>59</v>
      </c>
      <c r="P35">
        <v>674</v>
      </c>
      <c r="Q35" t="s">
        <v>0</v>
      </c>
      <c r="R35">
        <v>48</v>
      </c>
      <c r="S35" t="s">
        <v>0</v>
      </c>
      <c r="T35" t="s">
        <v>0</v>
      </c>
      <c r="U35" t="s">
        <v>0</v>
      </c>
      <c r="V35" t="s">
        <v>0</v>
      </c>
      <c r="W35">
        <v>31</v>
      </c>
      <c r="X35" t="s">
        <v>0</v>
      </c>
      <c r="Y35">
        <v>57</v>
      </c>
      <c r="Z35" t="s">
        <v>0</v>
      </c>
      <c r="AA35" s="1">
        <v>1207</v>
      </c>
      <c r="AB35" s="2">
        <f>AA35/$AA$43</f>
        <v>0.1429078853895335</v>
      </c>
    </row>
    <row r="36" spans="1:28" x14ac:dyDescent="0.35">
      <c r="A36" s="8">
        <v>2</v>
      </c>
      <c r="B36" s="3" t="s">
        <v>63</v>
      </c>
      <c r="C36">
        <v>176</v>
      </c>
      <c r="D36">
        <v>195</v>
      </c>
      <c r="E36">
        <v>154</v>
      </c>
      <c r="F36">
        <v>32</v>
      </c>
      <c r="G36">
        <v>3</v>
      </c>
      <c r="H36">
        <v>0</v>
      </c>
      <c r="I36" t="s">
        <v>0</v>
      </c>
      <c r="J36" t="s">
        <v>0</v>
      </c>
      <c r="K36">
        <v>2</v>
      </c>
      <c r="L36">
        <v>111</v>
      </c>
      <c r="M36" t="s">
        <v>0</v>
      </c>
      <c r="N36">
        <v>66</v>
      </c>
      <c r="O36">
        <v>478</v>
      </c>
      <c r="P36">
        <v>619</v>
      </c>
      <c r="Q36" t="s">
        <v>0</v>
      </c>
      <c r="R36">
        <v>551</v>
      </c>
      <c r="S36" t="s">
        <v>0</v>
      </c>
      <c r="T36" t="s">
        <v>0</v>
      </c>
      <c r="U36" t="s">
        <v>0</v>
      </c>
      <c r="V36">
        <v>20</v>
      </c>
      <c r="W36">
        <v>161</v>
      </c>
      <c r="X36">
        <v>7</v>
      </c>
      <c r="Y36">
        <v>88</v>
      </c>
      <c r="Z36">
        <v>1</v>
      </c>
      <c r="AA36" s="1">
        <v>2662</v>
      </c>
      <c r="AB36" s="2">
        <f t="shared" ref="AB36:AB42" si="2">AA36/$AA$43</f>
        <v>0.31517878285578971</v>
      </c>
    </row>
    <row r="37" spans="1:28" x14ac:dyDescent="0.35">
      <c r="A37" s="8">
        <v>3</v>
      </c>
      <c r="B37" s="3" t="s">
        <v>64</v>
      </c>
      <c r="C37">
        <v>20</v>
      </c>
      <c r="D37" t="s">
        <v>0</v>
      </c>
      <c r="E37">
        <v>75</v>
      </c>
      <c r="F37">
        <v>72</v>
      </c>
      <c r="G37" t="s">
        <v>0</v>
      </c>
      <c r="H37" t="s">
        <v>0</v>
      </c>
      <c r="I37" t="s">
        <v>0</v>
      </c>
      <c r="J37" t="s">
        <v>0</v>
      </c>
      <c r="K37">
        <v>4</v>
      </c>
      <c r="L37">
        <v>0.5</v>
      </c>
      <c r="M37" t="s">
        <v>0</v>
      </c>
      <c r="N37">
        <v>0.4</v>
      </c>
      <c r="O37" t="s">
        <v>0</v>
      </c>
      <c r="P37">
        <v>10</v>
      </c>
      <c r="Q37" t="s">
        <v>0</v>
      </c>
      <c r="R37">
        <v>34</v>
      </c>
      <c r="S37" t="s">
        <v>0</v>
      </c>
      <c r="T37" t="s">
        <v>0</v>
      </c>
      <c r="U37" t="s">
        <v>0</v>
      </c>
      <c r="V37" t="s">
        <v>0</v>
      </c>
      <c r="W37">
        <v>2</v>
      </c>
      <c r="X37" t="s">
        <v>0</v>
      </c>
      <c r="Y37">
        <v>10</v>
      </c>
      <c r="Z37" t="s">
        <v>0</v>
      </c>
      <c r="AA37" s="1">
        <v>226</v>
      </c>
      <c r="AB37" s="2">
        <f t="shared" si="2"/>
        <v>2.6758228747336018E-2</v>
      </c>
    </row>
    <row r="38" spans="1:28" x14ac:dyDescent="0.35">
      <c r="A38" s="8">
        <v>4</v>
      </c>
      <c r="B38" s="3" t="s">
        <v>65</v>
      </c>
      <c r="C38">
        <v>49</v>
      </c>
      <c r="D38">
        <v>30</v>
      </c>
      <c r="E38">
        <v>79</v>
      </c>
      <c r="F38">
        <v>1</v>
      </c>
      <c r="G38" t="s">
        <v>0</v>
      </c>
      <c r="H38" t="s">
        <v>0</v>
      </c>
      <c r="I38">
        <v>0</v>
      </c>
      <c r="J38" t="s">
        <v>0</v>
      </c>
      <c r="K38" t="s">
        <v>0</v>
      </c>
      <c r="L38">
        <v>1</v>
      </c>
      <c r="M38" t="s">
        <v>0</v>
      </c>
      <c r="N38">
        <v>180</v>
      </c>
      <c r="O38">
        <v>276</v>
      </c>
      <c r="P38">
        <v>52</v>
      </c>
      <c r="Q38">
        <v>6</v>
      </c>
      <c r="R38">
        <v>34</v>
      </c>
      <c r="S38" t="s">
        <v>0</v>
      </c>
      <c r="T38" t="s">
        <v>0</v>
      </c>
      <c r="U38" t="s">
        <v>0</v>
      </c>
      <c r="V38">
        <v>1</v>
      </c>
      <c r="W38">
        <v>33</v>
      </c>
      <c r="X38">
        <v>1</v>
      </c>
      <c r="Y38">
        <v>30</v>
      </c>
      <c r="Z38" t="s">
        <v>0</v>
      </c>
      <c r="AA38" s="1">
        <v>774</v>
      </c>
      <c r="AB38" s="2">
        <f t="shared" si="2"/>
        <v>9.1641013497513621E-2</v>
      </c>
    </row>
    <row r="39" spans="1:28" x14ac:dyDescent="0.35">
      <c r="A39" s="8">
        <v>5</v>
      </c>
      <c r="B39" s="3" t="s">
        <v>66</v>
      </c>
      <c r="C39">
        <v>21</v>
      </c>
      <c r="D39">
        <v>37</v>
      </c>
      <c r="E39">
        <v>73</v>
      </c>
      <c r="F39">
        <v>287</v>
      </c>
      <c r="G39" t="s">
        <v>0</v>
      </c>
      <c r="H39" t="s">
        <v>0</v>
      </c>
      <c r="I39" t="s">
        <v>0</v>
      </c>
      <c r="J39">
        <v>1</v>
      </c>
      <c r="K39">
        <v>14</v>
      </c>
      <c r="L39">
        <v>32</v>
      </c>
      <c r="M39" t="s">
        <v>0</v>
      </c>
      <c r="N39" t="s">
        <v>0</v>
      </c>
      <c r="O39" t="s">
        <v>0</v>
      </c>
      <c r="P39">
        <v>41</v>
      </c>
      <c r="Q39" t="s">
        <v>0</v>
      </c>
      <c r="R39">
        <v>284</v>
      </c>
      <c r="S39" t="s">
        <v>0</v>
      </c>
      <c r="T39" t="s">
        <v>0</v>
      </c>
      <c r="U39">
        <v>0.1</v>
      </c>
      <c r="V39">
        <v>0</v>
      </c>
      <c r="W39">
        <v>99</v>
      </c>
      <c r="X39">
        <v>13</v>
      </c>
      <c r="Y39">
        <v>82</v>
      </c>
      <c r="Z39">
        <v>0</v>
      </c>
      <c r="AA39" s="1">
        <v>984</v>
      </c>
      <c r="AB39" s="2">
        <f t="shared" si="2"/>
        <v>0.11650485436893204</v>
      </c>
    </row>
    <row r="40" spans="1:28" x14ac:dyDescent="0.35">
      <c r="A40" s="8">
        <v>6</v>
      </c>
      <c r="B40" s="3" t="s">
        <v>67</v>
      </c>
      <c r="C40">
        <v>5</v>
      </c>
      <c r="D40">
        <v>11</v>
      </c>
      <c r="E40">
        <v>13</v>
      </c>
      <c r="F40">
        <v>13</v>
      </c>
      <c r="G40" t="s">
        <v>0</v>
      </c>
      <c r="H40" t="s">
        <v>0</v>
      </c>
      <c r="I40">
        <v>0.1</v>
      </c>
      <c r="J40">
        <v>0.4</v>
      </c>
      <c r="K40" t="s">
        <v>0</v>
      </c>
      <c r="L40" t="s">
        <v>0</v>
      </c>
      <c r="M40" t="s">
        <v>0</v>
      </c>
      <c r="N40">
        <v>4</v>
      </c>
      <c r="O40">
        <v>16</v>
      </c>
      <c r="P40">
        <v>5</v>
      </c>
      <c r="Q40" t="s">
        <v>0</v>
      </c>
      <c r="R40">
        <v>1</v>
      </c>
      <c r="S40" t="s">
        <v>0</v>
      </c>
      <c r="T40" t="s">
        <v>0</v>
      </c>
      <c r="U40" t="s">
        <v>0</v>
      </c>
      <c r="V40">
        <v>0</v>
      </c>
      <c r="W40">
        <v>2</v>
      </c>
      <c r="X40" t="s">
        <v>0</v>
      </c>
      <c r="Y40">
        <v>8</v>
      </c>
      <c r="Z40" t="s">
        <v>0</v>
      </c>
      <c r="AA40" s="1">
        <v>80</v>
      </c>
      <c r="AB40" s="2">
        <f t="shared" si="2"/>
        <v>9.4719393795879708E-3</v>
      </c>
    </row>
    <row r="41" spans="1:28" x14ac:dyDescent="0.35">
      <c r="A41" s="8">
        <v>7</v>
      </c>
      <c r="B41" s="3" t="s">
        <v>68</v>
      </c>
      <c r="C41">
        <v>60</v>
      </c>
      <c r="D41">
        <v>474</v>
      </c>
      <c r="E41">
        <v>134</v>
      </c>
      <c r="F41">
        <v>3</v>
      </c>
      <c r="G41">
        <v>11</v>
      </c>
      <c r="H41" t="s">
        <v>0</v>
      </c>
      <c r="I41" t="s">
        <v>0</v>
      </c>
      <c r="J41">
        <v>0.3</v>
      </c>
      <c r="K41">
        <v>1</v>
      </c>
      <c r="L41">
        <v>89</v>
      </c>
      <c r="M41" t="s">
        <v>0</v>
      </c>
      <c r="N41">
        <v>125</v>
      </c>
      <c r="O41">
        <v>597</v>
      </c>
      <c r="P41">
        <v>149</v>
      </c>
      <c r="Q41">
        <v>52</v>
      </c>
      <c r="R41">
        <v>123</v>
      </c>
      <c r="S41">
        <v>0</v>
      </c>
      <c r="T41" t="s">
        <v>0</v>
      </c>
      <c r="U41">
        <v>0</v>
      </c>
      <c r="V41">
        <v>80</v>
      </c>
      <c r="W41">
        <v>89</v>
      </c>
      <c r="X41">
        <v>1</v>
      </c>
      <c r="Y41">
        <v>34</v>
      </c>
      <c r="Z41">
        <v>0</v>
      </c>
      <c r="AA41" s="1">
        <v>2021</v>
      </c>
      <c r="AB41" s="2">
        <f t="shared" si="2"/>
        <v>0.23928486857684111</v>
      </c>
    </row>
    <row r="42" spans="1:28" x14ac:dyDescent="0.35">
      <c r="A42" s="29">
        <v>8</v>
      </c>
      <c r="B42" s="11" t="s">
        <v>69</v>
      </c>
      <c r="C42" s="12">
        <v>15</v>
      </c>
      <c r="D42" s="12">
        <v>36</v>
      </c>
      <c r="E42" s="12">
        <v>81</v>
      </c>
      <c r="F42" s="12">
        <v>32</v>
      </c>
      <c r="G42" s="12">
        <v>1</v>
      </c>
      <c r="H42" s="12" t="s">
        <v>0</v>
      </c>
      <c r="I42" s="12" t="s">
        <v>0</v>
      </c>
      <c r="J42" s="12">
        <v>0.1</v>
      </c>
      <c r="K42" s="12">
        <v>0</v>
      </c>
      <c r="L42" s="12">
        <v>11</v>
      </c>
      <c r="M42" s="12">
        <v>2</v>
      </c>
      <c r="N42" s="12" t="s">
        <v>0</v>
      </c>
      <c r="O42" s="12">
        <v>60</v>
      </c>
      <c r="P42" s="12">
        <v>6</v>
      </c>
      <c r="Q42" s="12">
        <v>49</v>
      </c>
      <c r="R42" s="12">
        <v>90</v>
      </c>
      <c r="S42" s="12">
        <v>4</v>
      </c>
      <c r="T42" s="12" t="s">
        <v>0</v>
      </c>
      <c r="U42" s="12" t="s">
        <v>0</v>
      </c>
      <c r="V42" s="12">
        <v>0.3</v>
      </c>
      <c r="W42" s="12">
        <v>75</v>
      </c>
      <c r="X42" s="12">
        <v>2</v>
      </c>
      <c r="Y42" s="12">
        <v>29</v>
      </c>
      <c r="Z42" s="12" t="s">
        <v>0</v>
      </c>
      <c r="AA42" s="13">
        <v>492</v>
      </c>
      <c r="AB42" s="18">
        <f t="shared" si="2"/>
        <v>5.8252427184466021E-2</v>
      </c>
    </row>
    <row r="43" spans="1:28" x14ac:dyDescent="0.35">
      <c r="B43" s="3" t="s">
        <v>36</v>
      </c>
      <c r="C43" s="9">
        <f t="shared" ref="C43:Z43" si="3">SUM(C35:C42)</f>
        <v>395</v>
      </c>
      <c r="D43" s="9">
        <f t="shared" si="3"/>
        <v>798</v>
      </c>
      <c r="E43" s="9">
        <f t="shared" si="3"/>
        <v>702</v>
      </c>
      <c r="F43" s="19">
        <f t="shared" si="3"/>
        <v>440.2</v>
      </c>
      <c r="G43" s="9">
        <f t="shared" si="3"/>
        <v>15</v>
      </c>
      <c r="H43" s="9">
        <f t="shared" si="3"/>
        <v>0</v>
      </c>
      <c r="I43" s="19">
        <f t="shared" si="3"/>
        <v>0.1</v>
      </c>
      <c r="J43" s="9">
        <f t="shared" si="3"/>
        <v>1.8</v>
      </c>
      <c r="K43" s="9">
        <f t="shared" si="3"/>
        <v>23</v>
      </c>
      <c r="L43" s="9">
        <f t="shared" si="3"/>
        <v>245</v>
      </c>
      <c r="M43" s="9">
        <f t="shared" si="3"/>
        <v>2</v>
      </c>
      <c r="N43" s="19">
        <f t="shared" si="3"/>
        <v>553.4</v>
      </c>
      <c r="O43" s="9">
        <f t="shared" si="3"/>
        <v>1486</v>
      </c>
      <c r="P43" s="9">
        <f t="shared" si="3"/>
        <v>1556</v>
      </c>
      <c r="Q43" s="9">
        <f t="shared" si="3"/>
        <v>107</v>
      </c>
      <c r="R43" s="9">
        <f t="shared" si="3"/>
        <v>1165</v>
      </c>
      <c r="S43" s="9">
        <f t="shared" si="3"/>
        <v>4</v>
      </c>
      <c r="T43" s="9">
        <f t="shared" si="3"/>
        <v>0</v>
      </c>
      <c r="U43" s="19">
        <f t="shared" si="3"/>
        <v>0.1</v>
      </c>
      <c r="V43" s="9">
        <f t="shared" si="3"/>
        <v>101.3</v>
      </c>
      <c r="W43" s="9">
        <f t="shared" si="3"/>
        <v>492</v>
      </c>
      <c r="X43" s="9">
        <f t="shared" si="3"/>
        <v>24</v>
      </c>
      <c r="Y43" s="9">
        <f t="shared" si="3"/>
        <v>338</v>
      </c>
      <c r="Z43" s="9">
        <f t="shared" si="3"/>
        <v>1</v>
      </c>
      <c r="AA43" s="9">
        <f>SUM(AA35:AA42)</f>
        <v>8446</v>
      </c>
      <c r="AB43" s="10">
        <f>SUM(AB35:AB42)</f>
        <v>1</v>
      </c>
    </row>
    <row r="44" spans="1:28" x14ac:dyDescent="0.35">
      <c r="R44" s="2"/>
      <c r="Z44" s="3"/>
      <c r="AA44" s="3"/>
      <c r="AB44" s="3"/>
    </row>
    <row r="45" spans="1:28" x14ac:dyDescent="0.35">
      <c r="A45" s="11" t="s">
        <v>38</v>
      </c>
      <c r="B45" s="12"/>
      <c r="C45" s="12"/>
    </row>
    <row r="46" spans="1:28" x14ac:dyDescent="0.35">
      <c r="A46" s="8" t="s">
        <v>232</v>
      </c>
      <c r="B46" s="8" t="s">
        <v>1</v>
      </c>
      <c r="C46" s="35" t="s">
        <v>2</v>
      </c>
      <c r="D46" s="35"/>
      <c r="E46" s="35"/>
      <c r="F46" s="35"/>
      <c r="G46" s="35"/>
      <c r="H46" s="35"/>
      <c r="I46" s="35"/>
      <c r="J46" s="35"/>
      <c r="K46" s="35"/>
      <c r="L46" s="35"/>
      <c r="M46" s="35"/>
      <c r="N46" s="35"/>
      <c r="O46" s="35"/>
      <c r="P46" s="35"/>
      <c r="Q46" s="35"/>
      <c r="R46" s="35"/>
      <c r="S46" s="35"/>
      <c r="T46" s="35"/>
      <c r="U46" s="35"/>
      <c r="V46" s="35"/>
      <c r="W46" s="35"/>
      <c r="X46" s="35"/>
      <c r="Y46" s="35"/>
      <c r="Z46" s="35"/>
      <c r="AA46" s="3" t="s">
        <v>36</v>
      </c>
    </row>
    <row r="47" spans="1:28" x14ac:dyDescent="0.35">
      <c r="A47" s="3"/>
      <c r="B47" s="3"/>
      <c r="C47" s="3">
        <v>140200</v>
      </c>
      <c r="D47" s="3">
        <v>140600</v>
      </c>
      <c r="E47" s="3">
        <v>140100</v>
      </c>
      <c r="F47" s="3">
        <v>140801</v>
      </c>
      <c r="G47" s="3">
        <v>130301</v>
      </c>
      <c r="H47" s="3">
        <v>150601</v>
      </c>
      <c r="I47" s="3">
        <v>160201</v>
      </c>
      <c r="J47" s="3">
        <v>160202</v>
      </c>
      <c r="K47" s="3">
        <v>130201</v>
      </c>
      <c r="L47" s="3">
        <v>130202</v>
      </c>
      <c r="M47" s="3">
        <v>130302</v>
      </c>
      <c r="N47" s="3">
        <v>140802</v>
      </c>
      <c r="O47" s="3">
        <v>140700</v>
      </c>
      <c r="P47" s="3">
        <v>140300</v>
      </c>
      <c r="Q47" s="3">
        <v>140401</v>
      </c>
      <c r="R47" s="3">
        <v>140500</v>
      </c>
      <c r="S47" s="3">
        <v>150302</v>
      </c>
      <c r="T47" s="3">
        <v>150602</v>
      </c>
      <c r="U47" s="3">
        <v>150502</v>
      </c>
      <c r="V47" s="3">
        <v>150200</v>
      </c>
      <c r="W47" s="3">
        <v>150100</v>
      </c>
      <c r="X47" s="3">
        <v>150400</v>
      </c>
      <c r="Y47" s="3">
        <v>160300</v>
      </c>
      <c r="Z47" s="3">
        <v>150701</v>
      </c>
    </row>
    <row r="48" spans="1:28" x14ac:dyDescent="0.35">
      <c r="A48" s="8">
        <v>1</v>
      </c>
      <c r="B48" s="3" t="s">
        <v>62</v>
      </c>
      <c r="C48" s="2">
        <v>4.0892288536522103E-2</v>
      </c>
      <c r="D48" s="2">
        <v>1.22158206995444E-2</v>
      </c>
      <c r="E48" s="2">
        <v>7.7105424415005203E-2</v>
      </c>
      <c r="F48" s="2">
        <v>1.46502349937988E-4</v>
      </c>
      <c r="G48" s="2" t="s">
        <v>0</v>
      </c>
      <c r="H48" s="2" t="s">
        <v>0</v>
      </c>
      <c r="I48" s="2" t="s">
        <v>0</v>
      </c>
      <c r="J48" s="2">
        <v>8.6347161063647403E-6</v>
      </c>
      <c r="K48" s="2">
        <v>2.02944610886592E-3</v>
      </c>
      <c r="L48" s="2">
        <v>3.7388320740559301E-4</v>
      </c>
      <c r="M48" s="2" t="s">
        <v>0</v>
      </c>
      <c r="N48" s="2">
        <v>0.14784360917317699</v>
      </c>
      <c r="O48" s="2">
        <v>4.8911925032243501E-2</v>
      </c>
      <c r="P48" s="2">
        <v>0.55805335506211695</v>
      </c>
      <c r="Q48" s="2" t="s">
        <v>0</v>
      </c>
      <c r="R48" s="2">
        <v>3.9361929018604101E-2</v>
      </c>
      <c r="S48" s="2" t="s">
        <v>0</v>
      </c>
      <c r="T48" s="2" t="s">
        <v>0</v>
      </c>
      <c r="U48" s="2" t="s">
        <v>0</v>
      </c>
      <c r="V48" s="2" t="s">
        <v>0</v>
      </c>
      <c r="W48" s="2">
        <v>2.5666405802299001E-2</v>
      </c>
      <c r="X48" s="2" t="s">
        <v>0</v>
      </c>
      <c r="Y48" s="2">
        <v>4.7390775878172198E-2</v>
      </c>
      <c r="Z48" s="2" t="s">
        <v>0</v>
      </c>
      <c r="AA48" s="2">
        <v>1</v>
      </c>
    </row>
    <row r="49" spans="1:27" x14ac:dyDescent="0.35">
      <c r="A49" s="8">
        <v>2</v>
      </c>
      <c r="B49" s="3" t="s">
        <v>63</v>
      </c>
      <c r="C49" s="2">
        <v>6.5948756732118793E-2</v>
      </c>
      <c r="D49" s="2">
        <v>7.3408794759999701E-2</v>
      </c>
      <c r="E49" s="2">
        <v>5.7935412645060101E-2</v>
      </c>
      <c r="F49" s="2">
        <v>1.1888444413756E-2</v>
      </c>
      <c r="G49" s="2">
        <v>1.23687856021906E-3</v>
      </c>
      <c r="H49" s="2">
        <v>7.8316498114334497E-7</v>
      </c>
      <c r="I49" s="2" t="s">
        <v>0</v>
      </c>
      <c r="J49" s="2" t="s">
        <v>0</v>
      </c>
      <c r="K49" s="2">
        <v>6.2809831487696305E-4</v>
      </c>
      <c r="L49" s="2">
        <v>4.1726247030336297E-2</v>
      </c>
      <c r="M49" s="2" t="s">
        <v>0</v>
      </c>
      <c r="N49" s="2">
        <v>2.4649726198996198E-2</v>
      </c>
      <c r="O49" s="2">
        <v>0.17958834499096199</v>
      </c>
      <c r="P49" s="2">
        <v>0.23232458638120501</v>
      </c>
      <c r="Q49" s="2" t="s">
        <v>0</v>
      </c>
      <c r="R49" s="2">
        <v>0.20710706557087999</v>
      </c>
      <c r="S49" s="2" t="s">
        <v>0</v>
      </c>
      <c r="T49" s="2" t="s">
        <v>0</v>
      </c>
      <c r="U49" s="2" t="s">
        <v>0</v>
      </c>
      <c r="V49" s="2">
        <v>7.5020678818689601E-3</v>
      </c>
      <c r="W49" s="2">
        <v>6.0288692885898998E-2</v>
      </c>
      <c r="X49" s="2">
        <v>2.5754380404898899E-3</v>
      </c>
      <c r="Y49" s="2">
        <v>3.2975161531040499E-2</v>
      </c>
      <c r="Z49" s="2">
        <v>2.1550089731127699E-4</v>
      </c>
      <c r="AA49" s="2">
        <v>1</v>
      </c>
    </row>
    <row r="50" spans="1:27" x14ac:dyDescent="0.35">
      <c r="A50" s="8">
        <v>3</v>
      </c>
      <c r="B50" s="3" t="s">
        <v>64</v>
      </c>
      <c r="C50" s="2">
        <v>8.8607109080413193E-2</v>
      </c>
      <c r="D50" s="2" t="s">
        <v>0</v>
      </c>
      <c r="E50" s="2">
        <v>0.330695677806846</v>
      </c>
      <c r="F50" s="2">
        <v>0.316917842710982</v>
      </c>
      <c r="G50" s="2" t="s">
        <v>0</v>
      </c>
      <c r="H50" s="2" t="s">
        <v>0</v>
      </c>
      <c r="I50" s="2" t="s">
        <v>0</v>
      </c>
      <c r="J50" s="2" t="s">
        <v>0</v>
      </c>
      <c r="K50" s="2">
        <v>1.63356547158456E-2</v>
      </c>
      <c r="L50" s="2">
        <v>2.0711276514732801E-3</v>
      </c>
      <c r="M50" s="2" t="s">
        <v>0</v>
      </c>
      <c r="N50" s="2">
        <v>1.67655403662626E-3</v>
      </c>
      <c r="O50" s="2" t="s">
        <v>0</v>
      </c>
      <c r="P50" s="2">
        <v>4.2383654519326401E-2</v>
      </c>
      <c r="Q50" s="2" t="s">
        <v>0</v>
      </c>
      <c r="R50" s="2">
        <v>0.14804033555645599</v>
      </c>
      <c r="S50" s="2" t="s">
        <v>0</v>
      </c>
      <c r="T50" s="2" t="s">
        <v>0</v>
      </c>
      <c r="U50" s="2" t="s">
        <v>0</v>
      </c>
      <c r="V50" s="2" t="s">
        <v>0</v>
      </c>
      <c r="W50" s="2">
        <v>8.6959725855779504E-3</v>
      </c>
      <c r="X50" s="2" t="s">
        <v>0</v>
      </c>
      <c r="Y50" s="2">
        <v>4.4576071336453103E-2</v>
      </c>
      <c r="Z50" s="2" t="s">
        <v>0</v>
      </c>
      <c r="AA50" s="2">
        <v>1</v>
      </c>
    </row>
    <row r="51" spans="1:27" x14ac:dyDescent="0.35">
      <c r="A51" s="8">
        <v>4</v>
      </c>
      <c r="B51" s="3" t="s">
        <v>65</v>
      </c>
      <c r="C51" s="2">
        <v>6.3207498433334203E-2</v>
      </c>
      <c r="D51" s="2">
        <v>3.9054115670476799E-2</v>
      </c>
      <c r="E51" s="2">
        <v>0.10220007052803901</v>
      </c>
      <c r="F51" s="2">
        <v>8.0590638638134999E-4</v>
      </c>
      <c r="G51" s="2" t="s">
        <v>0</v>
      </c>
      <c r="H51" s="2" t="s">
        <v>0</v>
      </c>
      <c r="I51" s="2">
        <v>5.4805228059378302E-5</v>
      </c>
      <c r="J51" s="2" t="s">
        <v>0</v>
      </c>
      <c r="K51" s="2" t="s">
        <v>0</v>
      </c>
      <c r="L51" s="2">
        <v>1.90290939393055E-3</v>
      </c>
      <c r="M51" s="2" t="s">
        <v>0</v>
      </c>
      <c r="N51" s="2">
        <v>0.23284944509706601</v>
      </c>
      <c r="O51" s="2">
        <v>0.35692848142349798</v>
      </c>
      <c r="P51" s="2">
        <v>6.7481856998784895E-2</v>
      </c>
      <c r="Q51" s="2">
        <v>8.27963244559346E-3</v>
      </c>
      <c r="R51" s="2">
        <v>4.3392713150784003E-2</v>
      </c>
      <c r="S51" s="2" t="s">
        <v>0</v>
      </c>
      <c r="T51" s="2" t="s">
        <v>0</v>
      </c>
      <c r="U51" s="2" t="s">
        <v>0</v>
      </c>
      <c r="V51" s="2">
        <v>1.4195452513740599E-3</v>
      </c>
      <c r="W51" s="2">
        <v>4.2371628860792501E-2</v>
      </c>
      <c r="X51" s="2">
        <v>7.87039012787138E-4</v>
      </c>
      <c r="Y51" s="2">
        <v>3.9264352119098102E-2</v>
      </c>
      <c r="Z51" s="2" t="s">
        <v>0</v>
      </c>
      <c r="AA51" s="2">
        <v>1</v>
      </c>
    </row>
    <row r="52" spans="1:27" x14ac:dyDescent="0.35">
      <c r="A52" s="8">
        <v>5</v>
      </c>
      <c r="B52" s="3" t="s">
        <v>66</v>
      </c>
      <c r="C52" s="2">
        <v>2.16857728930487E-2</v>
      </c>
      <c r="D52" s="2">
        <v>3.7436317482285403E-2</v>
      </c>
      <c r="E52" s="2">
        <v>7.4247372378998797E-2</v>
      </c>
      <c r="F52" s="2">
        <v>0.291603969764264</v>
      </c>
      <c r="G52" s="2" t="s">
        <v>0</v>
      </c>
      <c r="H52" s="2" t="s">
        <v>0</v>
      </c>
      <c r="I52" s="2" t="s">
        <v>0</v>
      </c>
      <c r="J52" s="2">
        <v>9.6525573628111695E-4</v>
      </c>
      <c r="K52" s="2">
        <v>1.41215431381756E-2</v>
      </c>
      <c r="L52" s="2">
        <v>3.2954268626364101E-2</v>
      </c>
      <c r="M52" s="2" t="s">
        <v>0</v>
      </c>
      <c r="N52" s="2" t="s">
        <v>0</v>
      </c>
      <c r="O52" s="2" t="s">
        <v>0</v>
      </c>
      <c r="P52" s="2">
        <v>4.1837516461246803E-2</v>
      </c>
      <c r="Q52" s="2" t="s">
        <v>0</v>
      </c>
      <c r="R52" s="2">
        <v>0.28887272675919101</v>
      </c>
      <c r="S52" s="2" t="s">
        <v>0</v>
      </c>
      <c r="T52" s="2" t="s">
        <v>0</v>
      </c>
      <c r="U52" s="2">
        <v>1.15096331392701E-4</v>
      </c>
      <c r="V52" s="2">
        <v>4.5897310064574003E-5</v>
      </c>
      <c r="W52" s="2">
        <v>0.10009603129490401</v>
      </c>
      <c r="X52" s="2">
        <v>1.2774633615896E-2</v>
      </c>
      <c r="Y52" s="2">
        <v>8.3240420701805207E-2</v>
      </c>
      <c r="Z52" s="2">
        <v>3.1775060813935798E-6</v>
      </c>
      <c r="AA52" s="2">
        <v>1</v>
      </c>
    </row>
    <row r="53" spans="1:27" x14ac:dyDescent="0.35">
      <c r="A53" s="8">
        <v>6</v>
      </c>
      <c r="B53" s="3" t="s">
        <v>67</v>
      </c>
      <c r="C53" s="2">
        <v>5.9259033972167099E-2</v>
      </c>
      <c r="D53" s="2">
        <v>0.14015962877836599</v>
      </c>
      <c r="E53" s="2">
        <v>0.16144056934553899</v>
      </c>
      <c r="F53" s="2">
        <v>0.16351739449684799</v>
      </c>
      <c r="G53" s="2" t="s">
        <v>0</v>
      </c>
      <c r="H53" s="2" t="s">
        <v>0</v>
      </c>
      <c r="I53" s="2">
        <v>1.7379289969108301E-3</v>
      </c>
      <c r="J53" s="2">
        <v>4.6359255992596401E-3</v>
      </c>
      <c r="K53" s="2" t="s">
        <v>0</v>
      </c>
      <c r="L53" s="2" t="s">
        <v>0</v>
      </c>
      <c r="M53" s="2" t="s">
        <v>0</v>
      </c>
      <c r="N53" s="2">
        <v>5.1112491799147501E-2</v>
      </c>
      <c r="O53" s="2">
        <v>0.20585334486159601</v>
      </c>
      <c r="P53" s="2">
        <v>6.8152885613858294E-2</v>
      </c>
      <c r="Q53" s="2" t="s">
        <v>0</v>
      </c>
      <c r="R53" s="2">
        <v>1.6966531832342001E-2</v>
      </c>
      <c r="S53" s="2" t="s">
        <v>0</v>
      </c>
      <c r="T53" s="2" t="s">
        <v>0</v>
      </c>
      <c r="U53" s="2" t="s">
        <v>0</v>
      </c>
      <c r="V53" s="2">
        <v>4.7793047415047902E-4</v>
      </c>
      <c r="W53" s="2">
        <v>2.31014211914372E-2</v>
      </c>
      <c r="X53" s="2" t="s">
        <v>0</v>
      </c>
      <c r="Y53" s="2">
        <v>0.103584913038378</v>
      </c>
      <c r="Z53" s="2" t="s">
        <v>0</v>
      </c>
      <c r="AA53" s="2">
        <v>1</v>
      </c>
    </row>
    <row r="54" spans="1:27" x14ac:dyDescent="0.35">
      <c r="A54" s="8">
        <v>7</v>
      </c>
      <c r="B54" s="3" t="s">
        <v>68</v>
      </c>
      <c r="C54" s="2">
        <v>2.9834201334269901E-2</v>
      </c>
      <c r="D54" s="2">
        <v>0.234677952569912</v>
      </c>
      <c r="E54" s="2">
        <v>6.6065375306826005E-2</v>
      </c>
      <c r="F54" s="2">
        <v>1.68030127832865E-3</v>
      </c>
      <c r="G54" s="2">
        <v>5.2150541516369602E-3</v>
      </c>
      <c r="H54" s="2" t="s">
        <v>0</v>
      </c>
      <c r="I54" s="2" t="s">
        <v>0</v>
      </c>
      <c r="J54" s="2">
        <v>1.5317663586973901E-4</v>
      </c>
      <c r="K54" s="2">
        <v>3.2698312168826399E-4</v>
      </c>
      <c r="L54" s="2">
        <v>4.4186216028224402E-2</v>
      </c>
      <c r="M54" s="2" t="s">
        <v>0</v>
      </c>
      <c r="N54" s="2">
        <v>6.2049259268045998E-2</v>
      </c>
      <c r="O54" s="2">
        <v>0.295280027864051</v>
      </c>
      <c r="P54" s="2">
        <v>7.3502436213363498E-2</v>
      </c>
      <c r="Q54" s="2">
        <v>2.5723531816557999E-2</v>
      </c>
      <c r="R54" s="2">
        <v>6.0894503417162703E-2</v>
      </c>
      <c r="S54" s="2">
        <v>6.1889549846359199E-6</v>
      </c>
      <c r="T54" s="2" t="s">
        <v>0</v>
      </c>
      <c r="U54" s="2">
        <v>3.4383083247977299E-7</v>
      </c>
      <c r="V54" s="2">
        <v>3.94372245700138E-2</v>
      </c>
      <c r="W54" s="2">
        <v>4.3842213280328397E-2</v>
      </c>
      <c r="X54" s="2">
        <v>5.34141198257328E-4</v>
      </c>
      <c r="Y54" s="2">
        <v>1.6576084433849898E-2</v>
      </c>
      <c r="Z54" s="2">
        <v>1.47847257966303E-5</v>
      </c>
      <c r="AA54" s="2">
        <v>1</v>
      </c>
    </row>
    <row r="55" spans="1:27" x14ac:dyDescent="0.35">
      <c r="A55" s="8">
        <v>8</v>
      </c>
      <c r="B55" s="3" t="s">
        <v>69</v>
      </c>
      <c r="C55" s="2">
        <v>2.96044801894009E-2</v>
      </c>
      <c r="D55" s="2">
        <v>7.3722677745186094E-2</v>
      </c>
      <c r="E55" s="2">
        <v>0.16368243994877901</v>
      </c>
      <c r="F55" s="2">
        <v>6.4655930466375605E-2</v>
      </c>
      <c r="G55" s="2">
        <v>2.0080051814020399E-3</v>
      </c>
      <c r="H55" s="2" t="s">
        <v>0</v>
      </c>
      <c r="I55" s="2" t="s">
        <v>0</v>
      </c>
      <c r="J55" s="2">
        <v>1.3631551178705401E-4</v>
      </c>
      <c r="K55" s="2">
        <v>6.1447925002454403E-5</v>
      </c>
      <c r="L55" s="2">
        <v>2.2148798622436398E-2</v>
      </c>
      <c r="M55" s="2">
        <v>3.7596241929662602E-3</v>
      </c>
      <c r="N55" s="2" t="s">
        <v>0</v>
      </c>
      <c r="O55" s="2">
        <v>0.121753059859461</v>
      </c>
      <c r="P55" s="2">
        <v>1.16242522952919E-2</v>
      </c>
      <c r="Q55" s="2">
        <v>9.9640282434439703E-2</v>
      </c>
      <c r="R55" s="2">
        <v>0.182751073043219</v>
      </c>
      <c r="S55" s="2">
        <v>7.9027681937064598E-3</v>
      </c>
      <c r="T55" s="2" t="s">
        <v>0</v>
      </c>
      <c r="U55" s="2" t="s">
        <v>0</v>
      </c>
      <c r="V55" s="2">
        <v>5.7916435059784596E-4</v>
      </c>
      <c r="W55" s="2">
        <v>0.15264441498397099</v>
      </c>
      <c r="X55" s="2">
        <v>4.4793418432823601E-3</v>
      </c>
      <c r="Y55" s="2">
        <v>5.88459232126953E-2</v>
      </c>
      <c r="Z55" s="2" t="s">
        <v>0</v>
      </c>
      <c r="AA55" s="2">
        <v>1</v>
      </c>
    </row>
    <row r="56" spans="1:27" x14ac:dyDescent="0.35">
      <c r="C56" s="2"/>
      <c r="D56" s="2"/>
      <c r="E56" s="2"/>
      <c r="F56" s="2"/>
      <c r="G56" s="2"/>
      <c r="H56" s="2"/>
      <c r="I56" s="2"/>
      <c r="J56" s="2"/>
      <c r="K56" s="2"/>
      <c r="L56" s="2"/>
      <c r="M56" s="2"/>
      <c r="N56" s="2"/>
      <c r="O56" s="2"/>
      <c r="P56" s="2"/>
    </row>
    <row r="59" spans="1:27" x14ac:dyDescent="0.35">
      <c r="A59" s="8" t="s">
        <v>2</v>
      </c>
      <c r="B59" s="3" t="s">
        <v>6</v>
      </c>
      <c r="C59" s="3" t="s">
        <v>5</v>
      </c>
      <c r="D59" s="3" t="s">
        <v>29</v>
      </c>
      <c r="E59" s="3" t="s">
        <v>30</v>
      </c>
      <c r="F59" s="3" t="s">
        <v>31</v>
      </c>
      <c r="I59" s="35" t="s">
        <v>260</v>
      </c>
      <c r="J59" s="35"/>
      <c r="K59" s="35"/>
    </row>
    <row r="60" spans="1:27" x14ac:dyDescent="0.35">
      <c r="A60" s="7">
        <v>130201</v>
      </c>
      <c r="B60" t="s">
        <v>24</v>
      </c>
      <c r="C60" t="s">
        <v>19</v>
      </c>
      <c r="D60" s="1">
        <v>4104049.28</v>
      </c>
      <c r="E60" s="1">
        <v>16608.509999999998</v>
      </c>
      <c r="F60" s="1">
        <f>E60/2.59</f>
        <v>6412.5521235521237</v>
      </c>
      <c r="I60">
        <v>3</v>
      </c>
      <c r="J60" t="s">
        <v>33</v>
      </c>
    </row>
    <row r="61" spans="1:27" x14ac:dyDescent="0.35">
      <c r="A61" s="7">
        <v>130202</v>
      </c>
      <c r="B61" t="s">
        <v>26</v>
      </c>
      <c r="C61" t="s">
        <v>25</v>
      </c>
      <c r="D61" s="1">
        <v>13254455.27</v>
      </c>
      <c r="E61" s="1">
        <v>53638.92</v>
      </c>
      <c r="F61" s="1">
        <f t="shared" ref="F61:F83" si="4">E61/2.59</f>
        <v>20710.007722007722</v>
      </c>
      <c r="I61">
        <v>2</v>
      </c>
      <c r="J61" t="s">
        <v>71</v>
      </c>
    </row>
    <row r="62" spans="1:27" x14ac:dyDescent="0.35">
      <c r="A62" s="7">
        <v>130301</v>
      </c>
      <c r="B62" t="s">
        <v>72</v>
      </c>
      <c r="C62" t="s">
        <v>91</v>
      </c>
      <c r="D62" s="1">
        <v>5121298.1500000004</v>
      </c>
      <c r="E62" s="1">
        <v>20725.18</v>
      </c>
      <c r="F62" s="1">
        <f t="shared" si="4"/>
        <v>8002.0000000000009</v>
      </c>
    </row>
    <row r="63" spans="1:27" x14ac:dyDescent="0.35">
      <c r="A63" s="7">
        <v>130302</v>
      </c>
      <c r="B63" t="s">
        <v>73</v>
      </c>
      <c r="C63" t="s">
        <v>92</v>
      </c>
      <c r="D63" s="1">
        <v>8794730.3000000007</v>
      </c>
      <c r="E63" s="1">
        <v>35591.040000000001</v>
      </c>
      <c r="F63" s="1">
        <f t="shared" si="4"/>
        <v>13741.714285714286</v>
      </c>
    </row>
    <row r="64" spans="1:27" x14ac:dyDescent="0.35">
      <c r="A64" s="7">
        <v>140100</v>
      </c>
      <c r="B64" t="s">
        <v>43</v>
      </c>
      <c r="C64" t="s">
        <v>46</v>
      </c>
      <c r="D64" s="1">
        <v>6296349.8499999996</v>
      </c>
      <c r="E64" s="1">
        <v>25480.45</v>
      </c>
      <c r="F64" s="1">
        <f t="shared" si="4"/>
        <v>9838.0115830115847</v>
      </c>
      <c r="H64" s="3"/>
      <c r="I64" s="3"/>
      <c r="J64" s="3"/>
      <c r="K64" s="3"/>
      <c r="L64" s="3"/>
    </row>
    <row r="65" spans="1:6" x14ac:dyDescent="0.35">
      <c r="A65" s="7">
        <v>140200</v>
      </c>
      <c r="B65" t="s">
        <v>44</v>
      </c>
      <c r="C65" t="s">
        <v>47</v>
      </c>
      <c r="D65" s="1">
        <v>5137409.78</v>
      </c>
      <c r="E65" s="1">
        <v>20790.38</v>
      </c>
      <c r="F65" s="1">
        <f t="shared" si="4"/>
        <v>8027.1737451737463</v>
      </c>
    </row>
    <row r="66" spans="1:6" x14ac:dyDescent="0.35">
      <c r="A66" s="7">
        <v>140300</v>
      </c>
      <c r="B66" t="s">
        <v>74</v>
      </c>
      <c r="C66" t="s">
        <v>46</v>
      </c>
      <c r="D66" s="1">
        <v>5352777.2300000004</v>
      </c>
      <c r="E66" s="1">
        <v>21661.94</v>
      </c>
      <c r="F66" s="1">
        <f t="shared" si="4"/>
        <v>8363.6833976833968</v>
      </c>
    </row>
    <row r="67" spans="1:6" x14ac:dyDescent="0.35">
      <c r="A67" s="7">
        <v>140401</v>
      </c>
      <c r="B67" t="s">
        <v>75</v>
      </c>
      <c r="C67" t="s">
        <v>93</v>
      </c>
      <c r="D67" s="1">
        <v>10825891.34</v>
      </c>
      <c r="E67" s="1">
        <v>43810.87</v>
      </c>
      <c r="F67" s="1">
        <f t="shared" si="4"/>
        <v>16915.393822393824</v>
      </c>
    </row>
    <row r="68" spans="1:6" x14ac:dyDescent="0.35">
      <c r="A68" s="7">
        <v>140500</v>
      </c>
      <c r="B68" t="s">
        <v>76</v>
      </c>
      <c r="C68" t="s">
        <v>93</v>
      </c>
      <c r="D68" s="1">
        <v>8486234.7699999996</v>
      </c>
      <c r="E68" s="1">
        <v>34342.6</v>
      </c>
      <c r="F68" s="1">
        <f t="shared" si="4"/>
        <v>13259.691119691121</v>
      </c>
    </row>
    <row r="69" spans="1:6" x14ac:dyDescent="0.35">
      <c r="A69" s="7">
        <v>140600</v>
      </c>
      <c r="B69" t="s">
        <v>77</v>
      </c>
      <c r="C69" t="s">
        <v>46</v>
      </c>
      <c r="D69" s="1">
        <v>9316232.8599999994</v>
      </c>
      <c r="E69" s="1">
        <v>37701.49</v>
      </c>
      <c r="F69" s="1">
        <f t="shared" si="4"/>
        <v>14556.559845559845</v>
      </c>
    </row>
    <row r="70" spans="1:6" x14ac:dyDescent="0.35">
      <c r="A70" s="7">
        <v>140700</v>
      </c>
      <c r="B70" t="s">
        <v>78</v>
      </c>
      <c r="C70" t="s">
        <v>94</v>
      </c>
      <c r="D70" s="1">
        <v>8714077.0199999996</v>
      </c>
      <c r="E70" s="1">
        <v>35264.65</v>
      </c>
      <c r="F70" s="1">
        <f t="shared" si="4"/>
        <v>13615.694980694981</v>
      </c>
    </row>
    <row r="71" spans="1:6" x14ac:dyDescent="0.35">
      <c r="A71" s="7">
        <v>140801</v>
      </c>
      <c r="B71" t="s">
        <v>18</v>
      </c>
      <c r="C71" t="s">
        <v>17</v>
      </c>
      <c r="D71" s="1">
        <v>9287345.9299999997</v>
      </c>
      <c r="E71" s="1">
        <v>37584.589999999997</v>
      </c>
      <c r="F71" s="1">
        <f t="shared" si="4"/>
        <v>14511.42471042471</v>
      </c>
    </row>
    <row r="72" spans="1:6" x14ac:dyDescent="0.35">
      <c r="A72" s="7">
        <v>140802</v>
      </c>
      <c r="B72" t="s">
        <v>79</v>
      </c>
      <c r="C72" t="s">
        <v>95</v>
      </c>
      <c r="D72" s="1">
        <v>6668014.6200000001</v>
      </c>
      <c r="E72" s="1">
        <v>26984.52</v>
      </c>
      <c r="F72" s="1">
        <f t="shared" si="4"/>
        <v>10418.733590733591</v>
      </c>
    </row>
    <row r="73" spans="1:6" x14ac:dyDescent="0.35">
      <c r="A73" s="7">
        <v>150100</v>
      </c>
      <c r="B73" t="s">
        <v>80</v>
      </c>
      <c r="C73" t="s">
        <v>96</v>
      </c>
      <c r="D73" s="1">
        <v>19373477.399999999</v>
      </c>
      <c r="E73" s="1">
        <v>78401.75</v>
      </c>
      <c r="F73" s="1">
        <f t="shared" si="4"/>
        <v>30270.945945945947</v>
      </c>
    </row>
    <row r="74" spans="1:6" x14ac:dyDescent="0.35">
      <c r="A74" s="7">
        <v>150200</v>
      </c>
      <c r="B74" t="s">
        <v>81</v>
      </c>
      <c r="C74" t="s">
        <v>97</v>
      </c>
      <c r="D74" s="1">
        <v>17316509.489999998</v>
      </c>
      <c r="E74" s="1">
        <v>70077.490000000005</v>
      </c>
      <c r="F74" s="1">
        <f t="shared" si="4"/>
        <v>27056.94594594595</v>
      </c>
    </row>
    <row r="75" spans="1:6" x14ac:dyDescent="0.35">
      <c r="A75" s="7">
        <v>150302</v>
      </c>
      <c r="B75" t="s">
        <v>82</v>
      </c>
      <c r="C75" t="s">
        <v>98</v>
      </c>
      <c r="D75" s="1">
        <v>3438974.29</v>
      </c>
      <c r="E75" s="1">
        <v>13917.05</v>
      </c>
      <c r="F75" s="1">
        <f t="shared" si="4"/>
        <v>5373.3783783783783</v>
      </c>
    </row>
    <row r="76" spans="1:6" x14ac:dyDescent="0.35">
      <c r="A76" s="7">
        <v>150400</v>
      </c>
      <c r="B76" t="s">
        <v>83</v>
      </c>
      <c r="C76" t="s">
        <v>97</v>
      </c>
      <c r="D76" s="1">
        <v>9722929.1999999993</v>
      </c>
      <c r="E76" s="1">
        <v>39347.33</v>
      </c>
      <c r="F76" s="1">
        <f t="shared" si="4"/>
        <v>15192.019305019307</v>
      </c>
    </row>
    <row r="77" spans="1:6" x14ac:dyDescent="0.35">
      <c r="A77" s="7">
        <v>150502</v>
      </c>
      <c r="B77" t="s">
        <v>84</v>
      </c>
      <c r="C77" t="s">
        <v>99</v>
      </c>
      <c r="D77" s="1">
        <v>3914729.75</v>
      </c>
      <c r="E77" s="1">
        <v>15842.36</v>
      </c>
      <c r="F77" s="1">
        <f t="shared" si="4"/>
        <v>6116.7413127413129</v>
      </c>
    </row>
    <row r="78" spans="1:6" x14ac:dyDescent="0.35">
      <c r="A78" s="7">
        <v>150601</v>
      </c>
      <c r="B78" t="s">
        <v>85</v>
      </c>
      <c r="C78" t="s">
        <v>98</v>
      </c>
      <c r="D78" s="1">
        <v>4381818.3099999996</v>
      </c>
      <c r="E78" s="1">
        <v>17732.61</v>
      </c>
      <c r="F78" s="1">
        <f t="shared" si="4"/>
        <v>6846.5675675675684</v>
      </c>
    </row>
    <row r="79" spans="1:6" x14ac:dyDescent="0.35">
      <c r="A79" s="7">
        <v>150602</v>
      </c>
      <c r="B79" t="s">
        <v>86</v>
      </c>
      <c r="C79" t="s">
        <v>98</v>
      </c>
      <c r="D79" s="1">
        <v>4242369.45</v>
      </c>
      <c r="E79" s="1">
        <v>17168.28</v>
      </c>
      <c r="F79" s="1">
        <f t="shared" si="4"/>
        <v>6628.6795366795368</v>
      </c>
    </row>
    <row r="80" spans="1:6" x14ac:dyDescent="0.35">
      <c r="A80" s="7">
        <v>150701</v>
      </c>
      <c r="B80" t="s">
        <v>87</v>
      </c>
      <c r="C80" t="s">
        <v>98</v>
      </c>
      <c r="D80" s="1">
        <v>5224111.22</v>
      </c>
      <c r="E80" s="1">
        <v>21141.25</v>
      </c>
      <c r="F80" s="1">
        <f t="shared" si="4"/>
        <v>8162.6447876447883</v>
      </c>
    </row>
    <row r="81" spans="1:16" x14ac:dyDescent="0.35">
      <c r="A81" s="7">
        <v>160201</v>
      </c>
      <c r="B81" t="s">
        <v>88</v>
      </c>
      <c r="C81" t="s">
        <v>100</v>
      </c>
      <c r="D81" s="1">
        <v>1591873.5</v>
      </c>
      <c r="E81" s="1">
        <v>6442.09</v>
      </c>
      <c r="F81" s="1">
        <f t="shared" si="4"/>
        <v>2487.2934362934366</v>
      </c>
    </row>
    <row r="82" spans="1:16" x14ac:dyDescent="0.35">
      <c r="A82" s="7">
        <v>160202</v>
      </c>
      <c r="B82" t="s">
        <v>89</v>
      </c>
      <c r="C82" t="s">
        <v>101</v>
      </c>
      <c r="D82" s="1">
        <v>2435569.9500000002</v>
      </c>
      <c r="E82" s="1">
        <v>9856.41</v>
      </c>
      <c r="F82" s="1">
        <f t="shared" si="4"/>
        <v>3805.5637065637065</v>
      </c>
    </row>
    <row r="83" spans="1:16" x14ac:dyDescent="0.35">
      <c r="A83" s="7">
        <v>160300</v>
      </c>
      <c r="B83" t="s">
        <v>90</v>
      </c>
      <c r="C83" t="s">
        <v>102</v>
      </c>
      <c r="D83" s="1">
        <v>10543992.84</v>
      </c>
      <c r="E83" s="1">
        <v>42670.06</v>
      </c>
      <c r="F83" s="1">
        <f t="shared" si="4"/>
        <v>16474.926640926642</v>
      </c>
    </row>
    <row r="87" spans="1:16" ht="29" x14ac:dyDescent="0.35">
      <c r="A87" s="25" t="s">
        <v>237</v>
      </c>
      <c r="B87" s="25" t="s">
        <v>245</v>
      </c>
      <c r="C87" s="25" t="s">
        <v>239</v>
      </c>
      <c r="D87" s="34" t="s">
        <v>236</v>
      </c>
      <c r="E87" s="34"/>
      <c r="F87" s="34"/>
      <c r="G87" s="34"/>
      <c r="H87" s="34"/>
      <c r="I87" s="34"/>
      <c r="J87" s="34"/>
      <c r="K87" s="34"/>
      <c r="L87" s="34"/>
      <c r="M87" s="34"/>
      <c r="N87" s="34"/>
      <c r="O87" s="34"/>
      <c r="P87" s="25" t="s">
        <v>242</v>
      </c>
    </row>
    <row r="88" spans="1:16" ht="29" x14ac:dyDescent="0.35">
      <c r="A88" s="27" t="s">
        <v>246</v>
      </c>
      <c r="B88" s="23">
        <v>9382.8415830115846</v>
      </c>
      <c r="C88" s="14">
        <f>B88/$B$94</f>
        <v>0.53537786834820578</v>
      </c>
      <c r="D88" t="s">
        <v>247</v>
      </c>
      <c r="P88" s="7" t="s">
        <v>257</v>
      </c>
    </row>
    <row r="89" spans="1:16" ht="29" x14ac:dyDescent="0.35">
      <c r="A89" s="27" t="s">
        <v>248</v>
      </c>
      <c r="B89" s="23">
        <v>8142.8017760617759</v>
      </c>
      <c r="C89" s="14">
        <f t="shared" ref="C89:C93" si="5">B89/$B$94</f>
        <v>0.46462213165179417</v>
      </c>
      <c r="D89" t="s">
        <v>249</v>
      </c>
      <c r="P89" s="7" t="s">
        <v>258</v>
      </c>
    </row>
    <row r="90" spans="1:16" ht="29" x14ac:dyDescent="0.35">
      <c r="A90" s="27" t="s">
        <v>250</v>
      </c>
      <c r="B90" s="23">
        <v>13133.496023166022</v>
      </c>
      <c r="C90" s="14">
        <f t="shared" si="5"/>
        <v>0.74938738362301316</v>
      </c>
      <c r="D90" t="s">
        <v>254</v>
      </c>
      <c r="P90" s="15" t="s">
        <v>259</v>
      </c>
    </row>
    <row r="91" spans="1:16" ht="29" x14ac:dyDescent="0.35">
      <c r="A91" s="27" t="s">
        <v>251</v>
      </c>
      <c r="B91" s="23">
        <v>4392.1473359073361</v>
      </c>
      <c r="C91" s="14">
        <f t="shared" si="5"/>
        <v>0.25061261637698667</v>
      </c>
      <c r="D91" t="s">
        <v>255</v>
      </c>
    </row>
    <row r="92" spans="1:16" ht="29" x14ac:dyDescent="0.35">
      <c r="A92" s="27" t="s">
        <v>252</v>
      </c>
      <c r="B92" s="23">
        <v>3893.4385714285718</v>
      </c>
      <c r="C92" s="14">
        <f t="shared" si="5"/>
        <v>0.22215667018083327</v>
      </c>
      <c r="D92" t="s">
        <v>346</v>
      </c>
    </row>
    <row r="93" spans="1:16" ht="29" x14ac:dyDescent="0.35">
      <c r="A93" s="16" t="s">
        <v>253</v>
      </c>
      <c r="B93" s="17">
        <v>13632.204787644789</v>
      </c>
      <c r="C93" s="30">
        <f t="shared" si="5"/>
        <v>0.77784332981916671</v>
      </c>
      <c r="D93" s="12" t="s">
        <v>347</v>
      </c>
      <c r="E93" s="12"/>
      <c r="F93" s="12"/>
      <c r="G93" s="12"/>
      <c r="H93" s="12"/>
      <c r="I93" s="12"/>
      <c r="J93" s="12"/>
      <c r="K93" s="12"/>
      <c r="L93" s="12"/>
      <c r="M93" s="12"/>
      <c r="N93" s="12"/>
      <c r="O93" s="12"/>
      <c r="P93" s="12"/>
    </row>
    <row r="94" spans="1:16" ht="43.5" x14ac:dyDescent="0.35">
      <c r="A94" s="27" t="s">
        <v>256</v>
      </c>
      <c r="B94" s="23">
        <v>17525.643359073361</v>
      </c>
    </row>
  </sheetData>
  <mergeCells count="6">
    <mergeCell ref="D87:O87"/>
    <mergeCell ref="I59:K59"/>
    <mergeCell ref="C5:Z5"/>
    <mergeCell ref="C18:Z18"/>
    <mergeCell ref="C33:Z33"/>
    <mergeCell ref="C46:Z46"/>
  </mergeCells>
  <pageMargins left="0.7" right="0.7" top="0.75" bottom="0.75" header="0.3" footer="0.3"/>
  <pageSetup orientation="portrait" r:id="rId1"/>
  <ignoredErrors>
    <ignoredError sqref="C15:F15 J15:K15 N15 P15 R15 W15 Y15 C43:Z4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CE73C-256C-43D0-951F-5F4DD2CFC5CD}">
  <dimension ref="A1:AG95"/>
  <sheetViews>
    <sheetView zoomScaleNormal="100" workbookViewId="0">
      <selection activeCell="J57" sqref="J57"/>
    </sheetView>
  </sheetViews>
  <sheetFormatPr defaultRowHeight="14.5" x14ac:dyDescent="0.35"/>
  <cols>
    <col min="1" max="1" width="29.6328125" customWidth="1"/>
    <col min="2" max="2" width="32.36328125" bestFit="1" customWidth="1"/>
    <col min="3" max="3" width="16.36328125" customWidth="1"/>
    <col min="4" max="4" width="11" customWidth="1"/>
    <col min="5" max="5" width="10.1796875" bestFit="1" customWidth="1"/>
    <col min="6" max="6" width="12.36328125" customWidth="1"/>
    <col min="7" max="7" width="20.6328125" customWidth="1"/>
    <col min="13" max="13" width="13.6328125" customWidth="1"/>
    <col min="14" max="14" width="17.90625" customWidth="1"/>
    <col min="33" max="33" width="49.1796875" bestFit="1" customWidth="1"/>
  </cols>
  <sheetData>
    <row r="1" spans="1:33" x14ac:dyDescent="0.35">
      <c r="A1" s="3" t="s">
        <v>230</v>
      </c>
    </row>
    <row r="3" spans="1:33" x14ac:dyDescent="0.35">
      <c r="A3" s="3" t="s">
        <v>58</v>
      </c>
    </row>
    <row r="4" spans="1:33" x14ac:dyDescent="0.35">
      <c r="A4" s="11" t="s">
        <v>3</v>
      </c>
      <c r="B4" s="12"/>
    </row>
    <row r="5" spans="1:33" x14ac:dyDescent="0.35">
      <c r="A5" s="8" t="s">
        <v>232</v>
      </c>
      <c r="B5" s="8" t="s">
        <v>1</v>
      </c>
      <c r="C5" s="35" t="s">
        <v>2</v>
      </c>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 t="s">
        <v>36</v>
      </c>
      <c r="AG5" s="3" t="s">
        <v>181</v>
      </c>
    </row>
    <row r="6" spans="1:33" x14ac:dyDescent="0.35">
      <c r="A6" s="3"/>
      <c r="B6" s="3"/>
      <c r="C6" s="3">
        <v>180901</v>
      </c>
      <c r="D6" s="3">
        <v>180600</v>
      </c>
      <c r="E6" s="3">
        <v>180701</v>
      </c>
      <c r="F6" s="3">
        <v>180902</v>
      </c>
      <c r="G6" s="3">
        <v>180201</v>
      </c>
      <c r="H6" s="3">
        <v>181001</v>
      </c>
      <c r="I6" s="3">
        <v>180200</v>
      </c>
      <c r="J6" s="3">
        <v>180800</v>
      </c>
      <c r="K6" s="3">
        <v>180702</v>
      </c>
      <c r="L6" s="3">
        <v>181002</v>
      </c>
      <c r="M6" s="3">
        <v>160501</v>
      </c>
      <c r="N6" s="3">
        <v>160401</v>
      </c>
      <c r="O6" s="3">
        <v>160503</v>
      </c>
      <c r="P6" s="3">
        <v>180300</v>
      </c>
      <c r="Q6" s="3">
        <v>180400</v>
      </c>
      <c r="R6" s="3">
        <v>160201</v>
      </c>
      <c r="S6" s="3">
        <v>160202</v>
      </c>
      <c r="T6" s="3">
        <v>170501</v>
      </c>
      <c r="U6" s="3">
        <v>160402</v>
      </c>
      <c r="V6" s="3">
        <v>150302</v>
      </c>
      <c r="W6" s="3">
        <v>150301</v>
      </c>
      <c r="X6" s="3">
        <v>150100</v>
      </c>
      <c r="Y6" s="3">
        <v>160502</v>
      </c>
      <c r="Z6" s="3">
        <v>160600</v>
      </c>
      <c r="AA6" s="3">
        <v>160102</v>
      </c>
      <c r="AB6" s="3">
        <v>160203</v>
      </c>
      <c r="AC6" s="3">
        <v>160300</v>
      </c>
      <c r="AD6" s="3">
        <v>170402</v>
      </c>
      <c r="AE6" s="3">
        <v>171200</v>
      </c>
      <c r="AF6" s="3"/>
    </row>
    <row r="7" spans="1:33" x14ac:dyDescent="0.35">
      <c r="A7" s="8">
        <v>1</v>
      </c>
      <c r="B7" s="3" t="s">
        <v>139</v>
      </c>
      <c r="C7">
        <v>4</v>
      </c>
      <c r="D7" t="s">
        <v>0</v>
      </c>
      <c r="E7">
        <v>0.3</v>
      </c>
      <c r="F7">
        <v>60</v>
      </c>
      <c r="G7" t="s">
        <v>0</v>
      </c>
      <c r="H7">
        <v>14</v>
      </c>
      <c r="I7" t="s">
        <v>0</v>
      </c>
      <c r="J7">
        <v>9</v>
      </c>
      <c r="K7" t="s">
        <v>0</v>
      </c>
      <c r="L7">
        <v>0.3</v>
      </c>
      <c r="M7">
        <v>2</v>
      </c>
      <c r="N7" t="s">
        <v>0</v>
      </c>
      <c r="O7" t="s">
        <v>0</v>
      </c>
      <c r="P7">
        <v>12</v>
      </c>
      <c r="Q7" t="s">
        <v>0</v>
      </c>
      <c r="R7" t="s">
        <v>0</v>
      </c>
      <c r="S7" t="s">
        <v>0</v>
      </c>
      <c r="T7" t="s">
        <v>0</v>
      </c>
      <c r="U7" t="s">
        <v>0</v>
      </c>
      <c r="V7" t="s">
        <v>0</v>
      </c>
      <c r="W7">
        <v>4</v>
      </c>
      <c r="X7">
        <v>2</v>
      </c>
      <c r="Y7" t="s">
        <v>0</v>
      </c>
      <c r="Z7">
        <v>22</v>
      </c>
      <c r="AA7" t="s">
        <v>0</v>
      </c>
      <c r="AB7" t="s">
        <v>0</v>
      </c>
      <c r="AC7" t="s">
        <v>0</v>
      </c>
      <c r="AD7" t="s">
        <v>0</v>
      </c>
      <c r="AE7">
        <v>0.1</v>
      </c>
      <c r="AF7" s="1">
        <v>128</v>
      </c>
      <c r="AG7" s="2">
        <f>AF7/$AF$14</f>
        <v>1.3384921049879745E-2</v>
      </c>
    </row>
    <row r="8" spans="1:33" x14ac:dyDescent="0.35">
      <c r="A8" s="8">
        <v>2</v>
      </c>
      <c r="B8" s="3" t="s">
        <v>140</v>
      </c>
      <c r="C8">
        <v>4</v>
      </c>
      <c r="D8" t="s">
        <v>0</v>
      </c>
      <c r="E8">
        <v>1</v>
      </c>
      <c r="F8">
        <v>5</v>
      </c>
      <c r="G8" t="s">
        <v>0</v>
      </c>
      <c r="H8">
        <v>4</v>
      </c>
      <c r="I8" t="s">
        <v>0</v>
      </c>
      <c r="J8">
        <v>0.1</v>
      </c>
      <c r="K8">
        <v>0</v>
      </c>
      <c r="L8">
        <v>8</v>
      </c>
      <c r="M8">
        <v>0.1</v>
      </c>
      <c r="N8">
        <v>0.3</v>
      </c>
      <c r="O8" t="s">
        <v>0</v>
      </c>
      <c r="P8">
        <v>7</v>
      </c>
      <c r="Q8" t="s">
        <v>0</v>
      </c>
      <c r="R8" t="s">
        <v>0</v>
      </c>
      <c r="S8" t="s">
        <v>0</v>
      </c>
      <c r="T8" t="s">
        <v>0</v>
      </c>
      <c r="U8" t="s">
        <v>0</v>
      </c>
      <c r="V8">
        <v>6</v>
      </c>
      <c r="W8">
        <v>8</v>
      </c>
      <c r="X8">
        <v>99</v>
      </c>
      <c r="Y8">
        <v>2</v>
      </c>
      <c r="Z8">
        <v>40</v>
      </c>
      <c r="AA8">
        <v>4</v>
      </c>
      <c r="AB8">
        <v>18</v>
      </c>
      <c r="AC8">
        <v>3</v>
      </c>
      <c r="AD8">
        <v>8</v>
      </c>
      <c r="AE8" t="s">
        <v>0</v>
      </c>
      <c r="AF8" s="1">
        <v>217</v>
      </c>
      <c r="AG8" s="2">
        <f t="shared" ref="AG8:AG13" si="0">AF8/$AF$14</f>
        <v>2.2691623967374255E-2</v>
      </c>
    </row>
    <row r="9" spans="1:33" x14ac:dyDescent="0.35">
      <c r="A9" s="8">
        <v>3</v>
      </c>
      <c r="B9" s="3" t="s">
        <v>141</v>
      </c>
      <c r="C9">
        <v>2</v>
      </c>
      <c r="D9" t="s">
        <v>0</v>
      </c>
      <c r="E9" t="s">
        <v>0</v>
      </c>
      <c r="F9">
        <v>5</v>
      </c>
      <c r="G9" t="s">
        <v>0</v>
      </c>
      <c r="H9" t="s">
        <v>0</v>
      </c>
      <c r="I9" t="s">
        <v>0</v>
      </c>
      <c r="J9" t="s">
        <v>0</v>
      </c>
      <c r="K9" t="s">
        <v>0</v>
      </c>
      <c r="L9" t="s">
        <v>0</v>
      </c>
      <c r="M9" t="s">
        <v>0</v>
      </c>
      <c r="N9" t="s">
        <v>0</v>
      </c>
      <c r="O9" t="s">
        <v>0</v>
      </c>
      <c r="P9">
        <v>3</v>
      </c>
      <c r="Q9" t="s">
        <v>0</v>
      </c>
      <c r="R9" t="s">
        <v>0</v>
      </c>
      <c r="S9" t="s">
        <v>0</v>
      </c>
      <c r="T9" t="s">
        <v>0</v>
      </c>
      <c r="U9" t="s">
        <v>0</v>
      </c>
      <c r="V9">
        <v>37</v>
      </c>
      <c r="W9">
        <v>13</v>
      </c>
      <c r="X9">
        <v>198</v>
      </c>
      <c r="Y9" t="s">
        <v>0</v>
      </c>
      <c r="Z9">
        <v>9</v>
      </c>
      <c r="AA9">
        <v>1</v>
      </c>
      <c r="AB9" t="s">
        <v>0</v>
      </c>
      <c r="AC9" t="s">
        <v>0</v>
      </c>
      <c r="AD9">
        <v>0.5</v>
      </c>
      <c r="AE9" t="s">
        <v>0</v>
      </c>
      <c r="AF9" s="1">
        <v>268</v>
      </c>
      <c r="AG9" s="2">
        <f t="shared" si="0"/>
        <v>2.8024678448185715E-2</v>
      </c>
    </row>
    <row r="10" spans="1:33" x14ac:dyDescent="0.35">
      <c r="A10" s="8">
        <v>4</v>
      </c>
      <c r="B10" s="3" t="s">
        <v>142</v>
      </c>
      <c r="C10">
        <v>22</v>
      </c>
      <c r="D10">
        <v>0.1</v>
      </c>
      <c r="E10">
        <v>2</v>
      </c>
      <c r="F10">
        <v>45</v>
      </c>
      <c r="G10">
        <v>0</v>
      </c>
      <c r="H10">
        <v>20</v>
      </c>
      <c r="I10">
        <v>5</v>
      </c>
      <c r="J10">
        <v>59</v>
      </c>
      <c r="K10">
        <v>0.1</v>
      </c>
      <c r="L10">
        <v>3</v>
      </c>
      <c r="M10">
        <v>51</v>
      </c>
      <c r="N10">
        <v>108</v>
      </c>
      <c r="O10">
        <v>0</v>
      </c>
      <c r="P10">
        <v>1</v>
      </c>
      <c r="Q10" t="s">
        <v>0</v>
      </c>
      <c r="R10" t="s">
        <v>0</v>
      </c>
      <c r="S10">
        <v>0.3</v>
      </c>
      <c r="T10">
        <v>1</v>
      </c>
      <c r="U10">
        <v>76</v>
      </c>
      <c r="V10" t="s">
        <v>0</v>
      </c>
      <c r="W10">
        <v>0</v>
      </c>
      <c r="X10">
        <v>0.2</v>
      </c>
      <c r="Y10">
        <v>12</v>
      </c>
      <c r="Z10">
        <v>26</v>
      </c>
      <c r="AA10">
        <v>1</v>
      </c>
      <c r="AB10">
        <v>8</v>
      </c>
      <c r="AC10">
        <v>6</v>
      </c>
      <c r="AD10">
        <v>1</v>
      </c>
      <c r="AE10">
        <v>3</v>
      </c>
      <c r="AF10" s="1">
        <v>448</v>
      </c>
      <c r="AG10" s="2">
        <f t="shared" si="0"/>
        <v>4.6847223674579108E-2</v>
      </c>
    </row>
    <row r="11" spans="1:33" x14ac:dyDescent="0.35">
      <c r="A11" s="8">
        <v>5</v>
      </c>
      <c r="B11" s="3" t="s">
        <v>143</v>
      </c>
      <c r="C11">
        <v>5</v>
      </c>
      <c r="D11" t="s">
        <v>0</v>
      </c>
      <c r="E11" t="s">
        <v>0</v>
      </c>
      <c r="F11">
        <v>56</v>
      </c>
      <c r="G11" t="s">
        <v>0</v>
      </c>
      <c r="H11">
        <v>12</v>
      </c>
      <c r="I11">
        <v>4</v>
      </c>
      <c r="J11">
        <v>13</v>
      </c>
      <c r="K11">
        <v>2</v>
      </c>
      <c r="L11">
        <v>3</v>
      </c>
      <c r="M11">
        <v>7</v>
      </c>
      <c r="N11">
        <v>71</v>
      </c>
      <c r="O11" t="s">
        <v>0</v>
      </c>
      <c r="P11">
        <v>39</v>
      </c>
      <c r="Q11" t="s">
        <v>0</v>
      </c>
      <c r="R11" t="s">
        <v>0</v>
      </c>
      <c r="S11" t="s">
        <v>0</v>
      </c>
      <c r="T11" t="s">
        <v>0</v>
      </c>
      <c r="U11">
        <v>28</v>
      </c>
      <c r="V11" t="s">
        <v>0</v>
      </c>
      <c r="W11">
        <v>0</v>
      </c>
      <c r="X11">
        <v>4</v>
      </c>
      <c r="Y11">
        <v>11</v>
      </c>
      <c r="Z11">
        <v>72</v>
      </c>
      <c r="AA11" t="s">
        <v>0</v>
      </c>
      <c r="AB11">
        <v>2</v>
      </c>
      <c r="AC11">
        <v>4</v>
      </c>
      <c r="AD11" t="s">
        <v>0</v>
      </c>
      <c r="AE11" t="s">
        <v>0</v>
      </c>
      <c r="AF11" s="1">
        <v>333</v>
      </c>
      <c r="AG11" s="2">
        <f t="shared" si="0"/>
        <v>3.4821708668827771E-2</v>
      </c>
    </row>
    <row r="12" spans="1:33" x14ac:dyDescent="0.35">
      <c r="A12" s="8">
        <v>6</v>
      </c>
      <c r="B12" s="3" t="s">
        <v>144</v>
      </c>
      <c r="C12">
        <v>140</v>
      </c>
      <c r="D12">
        <v>0.1</v>
      </c>
      <c r="E12">
        <v>5</v>
      </c>
      <c r="F12">
        <v>58</v>
      </c>
      <c r="G12">
        <v>1</v>
      </c>
      <c r="H12">
        <v>1</v>
      </c>
      <c r="I12">
        <v>1</v>
      </c>
      <c r="J12">
        <v>13</v>
      </c>
      <c r="K12">
        <v>3</v>
      </c>
      <c r="L12">
        <v>5</v>
      </c>
      <c r="M12">
        <v>36</v>
      </c>
      <c r="N12">
        <v>330</v>
      </c>
      <c r="O12">
        <v>118</v>
      </c>
      <c r="P12">
        <v>8</v>
      </c>
      <c r="Q12">
        <v>0</v>
      </c>
      <c r="R12">
        <v>0</v>
      </c>
      <c r="S12">
        <v>55</v>
      </c>
      <c r="T12">
        <v>14</v>
      </c>
      <c r="U12">
        <v>52</v>
      </c>
      <c r="V12">
        <v>0.3</v>
      </c>
      <c r="W12">
        <v>3</v>
      </c>
      <c r="X12">
        <v>269</v>
      </c>
      <c r="Y12">
        <v>30</v>
      </c>
      <c r="Z12">
        <v>1841</v>
      </c>
      <c r="AA12">
        <v>36</v>
      </c>
      <c r="AB12">
        <v>531</v>
      </c>
      <c r="AC12">
        <v>228</v>
      </c>
      <c r="AD12">
        <v>186</v>
      </c>
      <c r="AE12">
        <v>1</v>
      </c>
      <c r="AF12" s="1">
        <v>3964</v>
      </c>
      <c r="AG12" s="2">
        <f t="shared" si="0"/>
        <v>0.41451427376346334</v>
      </c>
    </row>
    <row r="13" spans="1:33" x14ac:dyDescent="0.35">
      <c r="A13" s="29">
        <v>7</v>
      </c>
      <c r="B13" s="11" t="s">
        <v>145</v>
      </c>
      <c r="C13" s="12">
        <v>148</v>
      </c>
      <c r="D13" s="12">
        <v>0.5</v>
      </c>
      <c r="E13" s="12">
        <v>1</v>
      </c>
      <c r="F13" s="12">
        <v>203</v>
      </c>
      <c r="G13" s="12">
        <v>1</v>
      </c>
      <c r="H13" s="12">
        <v>16</v>
      </c>
      <c r="I13" s="12">
        <v>1</v>
      </c>
      <c r="J13" s="12">
        <v>3</v>
      </c>
      <c r="K13" s="12">
        <v>12</v>
      </c>
      <c r="L13" s="12">
        <v>16</v>
      </c>
      <c r="M13" s="12">
        <v>9</v>
      </c>
      <c r="N13" s="12">
        <v>166</v>
      </c>
      <c r="O13" s="12">
        <v>278</v>
      </c>
      <c r="P13" s="12">
        <v>27</v>
      </c>
      <c r="Q13" s="12">
        <v>1</v>
      </c>
      <c r="R13" s="12">
        <v>0.1</v>
      </c>
      <c r="S13" s="12">
        <v>18</v>
      </c>
      <c r="T13" s="12">
        <v>3</v>
      </c>
      <c r="U13" s="12">
        <v>15</v>
      </c>
      <c r="V13" s="12">
        <v>27</v>
      </c>
      <c r="W13" s="12">
        <v>5</v>
      </c>
      <c r="X13" s="12">
        <v>718</v>
      </c>
      <c r="Y13" s="12">
        <v>23</v>
      </c>
      <c r="Z13" s="12">
        <v>2076</v>
      </c>
      <c r="AA13" s="12">
        <v>2</v>
      </c>
      <c r="AB13" s="12">
        <v>230</v>
      </c>
      <c r="AC13" s="12">
        <v>200</v>
      </c>
      <c r="AD13" s="12">
        <v>5</v>
      </c>
      <c r="AE13" s="12">
        <v>0.1</v>
      </c>
      <c r="AF13" s="13">
        <v>4205</v>
      </c>
      <c r="AG13" s="18">
        <f t="shared" si="0"/>
        <v>0.43971557042769005</v>
      </c>
    </row>
    <row r="14" spans="1:33" x14ac:dyDescent="0.35">
      <c r="B14" s="3" t="s">
        <v>36</v>
      </c>
      <c r="C14" s="9">
        <f t="shared" ref="C14:AE14" si="1">SUM(C7:C13)</f>
        <v>325</v>
      </c>
      <c r="D14" s="9">
        <f t="shared" si="1"/>
        <v>0.7</v>
      </c>
      <c r="E14" s="19">
        <f t="shared" si="1"/>
        <v>9.3000000000000007</v>
      </c>
      <c r="F14" s="9">
        <f t="shared" si="1"/>
        <v>432</v>
      </c>
      <c r="G14" s="9">
        <f t="shared" si="1"/>
        <v>2</v>
      </c>
      <c r="H14" s="9">
        <f t="shared" si="1"/>
        <v>67</v>
      </c>
      <c r="I14" s="9">
        <f t="shared" si="1"/>
        <v>11</v>
      </c>
      <c r="J14" s="19">
        <f t="shared" si="1"/>
        <v>97.1</v>
      </c>
      <c r="K14" s="19">
        <f t="shared" si="1"/>
        <v>17.100000000000001</v>
      </c>
      <c r="L14" s="19">
        <f t="shared" si="1"/>
        <v>35.299999999999997</v>
      </c>
      <c r="M14" s="19">
        <f t="shared" si="1"/>
        <v>105.1</v>
      </c>
      <c r="N14" s="19">
        <f t="shared" si="1"/>
        <v>675.3</v>
      </c>
      <c r="O14" s="9">
        <f t="shared" si="1"/>
        <v>396</v>
      </c>
      <c r="P14" s="9">
        <f t="shared" si="1"/>
        <v>97</v>
      </c>
      <c r="Q14" s="9">
        <f t="shared" si="1"/>
        <v>1</v>
      </c>
      <c r="R14" s="19">
        <f t="shared" si="1"/>
        <v>0.1</v>
      </c>
      <c r="S14" s="19">
        <f t="shared" si="1"/>
        <v>73.3</v>
      </c>
      <c r="T14" s="9">
        <f t="shared" si="1"/>
        <v>18</v>
      </c>
      <c r="U14" s="9">
        <f t="shared" si="1"/>
        <v>171</v>
      </c>
      <c r="V14" s="19">
        <f t="shared" si="1"/>
        <v>70.3</v>
      </c>
      <c r="W14" s="9">
        <f t="shared" si="1"/>
        <v>33</v>
      </c>
      <c r="X14" s="19">
        <f t="shared" si="1"/>
        <v>1290.2</v>
      </c>
      <c r="Y14" s="9">
        <f t="shared" si="1"/>
        <v>78</v>
      </c>
      <c r="Z14" s="9">
        <f t="shared" si="1"/>
        <v>4086</v>
      </c>
      <c r="AA14" s="9">
        <f t="shared" si="1"/>
        <v>44</v>
      </c>
      <c r="AB14" s="9">
        <f t="shared" si="1"/>
        <v>789</v>
      </c>
      <c r="AC14" s="9">
        <f t="shared" si="1"/>
        <v>441</v>
      </c>
      <c r="AD14" s="9">
        <f t="shared" si="1"/>
        <v>200.5</v>
      </c>
      <c r="AE14" s="19">
        <f t="shared" si="1"/>
        <v>4.1999999999999993</v>
      </c>
      <c r="AF14" s="9">
        <f>SUM(AF7:AF13)</f>
        <v>9563</v>
      </c>
      <c r="AG14" s="10">
        <f>SUM(AG7:AG13)</f>
        <v>1</v>
      </c>
    </row>
    <row r="15" spans="1:33" x14ac:dyDescent="0.35">
      <c r="P15" s="1"/>
      <c r="AE15" s="3"/>
      <c r="AF15" s="3"/>
    </row>
    <row r="16" spans="1:33" x14ac:dyDescent="0.35">
      <c r="A16" s="11" t="s">
        <v>4</v>
      </c>
      <c r="B16" s="12"/>
    </row>
    <row r="17" spans="1:33" x14ac:dyDescent="0.35">
      <c r="A17" s="8" t="s">
        <v>232</v>
      </c>
      <c r="B17" s="8" t="s">
        <v>1</v>
      </c>
      <c r="C17" s="35" t="s">
        <v>2</v>
      </c>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 t="s">
        <v>36</v>
      </c>
    </row>
    <row r="18" spans="1:33" x14ac:dyDescent="0.35">
      <c r="A18" s="3"/>
      <c r="B18" s="3"/>
      <c r="C18" s="3">
        <v>180901</v>
      </c>
      <c r="D18" s="3">
        <v>180600</v>
      </c>
      <c r="E18" s="3">
        <v>180701</v>
      </c>
      <c r="F18" s="3">
        <v>180902</v>
      </c>
      <c r="G18" s="3">
        <v>180201</v>
      </c>
      <c r="H18" s="3">
        <v>181001</v>
      </c>
      <c r="I18" s="3">
        <v>180200</v>
      </c>
      <c r="J18" s="3">
        <v>180800</v>
      </c>
      <c r="K18" s="3">
        <v>180702</v>
      </c>
      <c r="L18" s="3">
        <v>181002</v>
      </c>
      <c r="M18" s="3">
        <v>160501</v>
      </c>
      <c r="N18" s="3">
        <v>160401</v>
      </c>
      <c r="O18" s="3">
        <v>160503</v>
      </c>
      <c r="P18" s="3">
        <v>180300</v>
      </c>
      <c r="Q18" s="3">
        <v>180400</v>
      </c>
      <c r="R18" s="3">
        <v>160201</v>
      </c>
      <c r="S18" s="3">
        <v>160202</v>
      </c>
      <c r="T18" s="3">
        <v>170501</v>
      </c>
      <c r="U18" s="3">
        <v>160402</v>
      </c>
      <c r="V18" s="3">
        <v>150302</v>
      </c>
      <c r="W18" s="3">
        <v>150301</v>
      </c>
      <c r="X18" s="3">
        <v>150100</v>
      </c>
      <c r="Y18" s="3">
        <v>160502</v>
      </c>
      <c r="Z18" s="3">
        <v>160600</v>
      </c>
      <c r="AA18" s="3">
        <v>160102</v>
      </c>
      <c r="AB18" s="3">
        <v>160203</v>
      </c>
      <c r="AC18" s="3">
        <v>160300</v>
      </c>
      <c r="AD18" s="3">
        <v>170402</v>
      </c>
      <c r="AE18" s="3">
        <v>171200</v>
      </c>
      <c r="AF18" s="3"/>
    </row>
    <row r="19" spans="1:33" x14ac:dyDescent="0.35">
      <c r="A19" s="8">
        <v>1</v>
      </c>
      <c r="B19" s="3" t="s">
        <v>139</v>
      </c>
      <c r="C19" s="2">
        <v>2.9225953252543901E-2</v>
      </c>
      <c r="D19" s="2" t="s">
        <v>0</v>
      </c>
      <c r="E19" s="2">
        <v>1.9480361360703199E-3</v>
      </c>
      <c r="F19" s="2">
        <v>0.46691179454712201</v>
      </c>
      <c r="G19" s="2" t="s">
        <v>0</v>
      </c>
      <c r="H19" s="2">
        <v>0.106544048614324</v>
      </c>
      <c r="I19" s="2" t="s">
        <v>0</v>
      </c>
      <c r="J19" s="2">
        <v>7.2653631058189505E-2</v>
      </c>
      <c r="K19" s="2" t="s">
        <v>0</v>
      </c>
      <c r="L19" s="2">
        <v>2.2402415564808701E-3</v>
      </c>
      <c r="M19" s="2">
        <v>1.46806167698855E-2</v>
      </c>
      <c r="N19" s="2" t="s">
        <v>0</v>
      </c>
      <c r="O19" s="2" t="s">
        <v>0</v>
      </c>
      <c r="P19" s="2">
        <v>9.4495986233878004E-2</v>
      </c>
      <c r="Q19" s="2" t="s">
        <v>0</v>
      </c>
      <c r="R19" s="2" t="s">
        <v>0</v>
      </c>
      <c r="S19" s="2" t="s">
        <v>0</v>
      </c>
      <c r="T19" s="2" t="s">
        <v>0</v>
      </c>
      <c r="U19" s="2" t="s">
        <v>0</v>
      </c>
      <c r="V19" s="2" t="s">
        <v>0</v>
      </c>
      <c r="W19" s="2">
        <v>2.7578239354117799E-2</v>
      </c>
      <c r="X19" s="2">
        <v>1.50458735453987E-2</v>
      </c>
      <c r="Y19" s="2" t="s">
        <v>0</v>
      </c>
      <c r="Z19" s="2">
        <v>0.167964004621175</v>
      </c>
      <c r="AA19" s="2" t="s">
        <v>0</v>
      </c>
      <c r="AB19" s="2" t="s">
        <v>0</v>
      </c>
      <c r="AC19" s="2" t="s">
        <v>0</v>
      </c>
      <c r="AD19" s="2" t="s">
        <v>0</v>
      </c>
      <c r="AE19" s="2">
        <v>7.1157431081457696E-4</v>
      </c>
      <c r="AF19" s="2">
        <v>1</v>
      </c>
    </row>
    <row r="20" spans="1:33" x14ac:dyDescent="0.35">
      <c r="A20" s="8">
        <v>2</v>
      </c>
      <c r="B20" s="3" t="s">
        <v>140</v>
      </c>
      <c r="C20" s="2">
        <v>1.8174740858566699E-2</v>
      </c>
      <c r="D20" s="2" t="s">
        <v>0</v>
      </c>
      <c r="E20" s="2">
        <v>6.8735953661298796E-3</v>
      </c>
      <c r="F20" s="2">
        <v>2.1642774875735502E-2</v>
      </c>
      <c r="G20" s="2" t="s">
        <v>0</v>
      </c>
      <c r="H20" s="2">
        <v>1.69605284867358E-2</v>
      </c>
      <c r="I20" s="2" t="s">
        <v>0</v>
      </c>
      <c r="J20" s="2">
        <v>4.6133662676425201E-4</v>
      </c>
      <c r="K20" s="2">
        <v>1.1213043011631099E-5</v>
      </c>
      <c r="L20" s="2">
        <v>3.7682231972230099E-2</v>
      </c>
      <c r="M20" s="2">
        <v>4.2929936101673502E-4</v>
      </c>
      <c r="N20" s="2">
        <v>1.22382355155517E-3</v>
      </c>
      <c r="O20" s="2" t="s">
        <v>0</v>
      </c>
      <c r="P20" s="2">
        <v>3.2979161360494502E-2</v>
      </c>
      <c r="Q20" s="2" t="s">
        <v>0</v>
      </c>
      <c r="R20" s="2" t="s">
        <v>0</v>
      </c>
      <c r="S20" s="2" t="s">
        <v>0</v>
      </c>
      <c r="T20" s="2" t="s">
        <v>0</v>
      </c>
      <c r="U20" s="2" t="s">
        <v>0</v>
      </c>
      <c r="V20" s="2">
        <v>2.8971299415480101E-2</v>
      </c>
      <c r="W20" s="2">
        <v>3.4902999168633E-2</v>
      </c>
      <c r="X20" s="2">
        <v>0.45457836555481301</v>
      </c>
      <c r="Y20" s="2">
        <v>7.1715419375818004E-3</v>
      </c>
      <c r="Z20" s="2">
        <v>0.18378978427707099</v>
      </c>
      <c r="AA20" s="2">
        <v>1.7255271331612899E-2</v>
      </c>
      <c r="AB20" s="2">
        <v>8.5052533106509495E-2</v>
      </c>
      <c r="AC20" s="2">
        <v>1.29847038074688E-2</v>
      </c>
      <c r="AD20" s="2">
        <v>3.8854795898589201E-2</v>
      </c>
      <c r="AE20" s="2" t="s">
        <v>0</v>
      </c>
      <c r="AF20" s="2">
        <v>1</v>
      </c>
    </row>
    <row r="21" spans="1:33" x14ac:dyDescent="0.35">
      <c r="A21" s="8">
        <v>3</v>
      </c>
      <c r="B21" s="3" t="s">
        <v>141</v>
      </c>
      <c r="C21" s="2">
        <v>6.9364311905766298E-3</v>
      </c>
      <c r="D21" s="2" t="s">
        <v>0</v>
      </c>
      <c r="E21" s="2" t="s">
        <v>0</v>
      </c>
      <c r="F21" s="2">
        <v>1.72047895642016E-2</v>
      </c>
      <c r="G21" s="2" t="s">
        <v>0</v>
      </c>
      <c r="H21" s="2" t="s">
        <v>0</v>
      </c>
      <c r="I21" s="2" t="s">
        <v>0</v>
      </c>
      <c r="J21" s="2" t="s">
        <v>0</v>
      </c>
      <c r="K21" s="2" t="s">
        <v>0</v>
      </c>
      <c r="L21" s="2" t="s">
        <v>0</v>
      </c>
      <c r="M21" s="2" t="s">
        <v>0</v>
      </c>
      <c r="N21" s="2" t="s">
        <v>0</v>
      </c>
      <c r="O21" s="2" t="s">
        <v>0</v>
      </c>
      <c r="P21" s="2">
        <v>1.01528377194406E-2</v>
      </c>
      <c r="Q21" s="2" t="s">
        <v>0</v>
      </c>
      <c r="R21" s="2" t="s">
        <v>0</v>
      </c>
      <c r="S21" s="2" t="s">
        <v>0</v>
      </c>
      <c r="T21" s="2" t="s">
        <v>0</v>
      </c>
      <c r="U21" s="2" t="s">
        <v>0</v>
      </c>
      <c r="V21" s="2">
        <v>0.13747866437355999</v>
      </c>
      <c r="W21" s="2">
        <v>4.75529740078528E-2</v>
      </c>
      <c r="X21" s="2">
        <v>0.73974754194113601</v>
      </c>
      <c r="Y21" s="2" t="s">
        <v>0</v>
      </c>
      <c r="Z21" s="2">
        <v>3.5353214135055301E-2</v>
      </c>
      <c r="AA21" s="2">
        <v>3.78751987539345E-3</v>
      </c>
      <c r="AB21" s="2" t="s">
        <v>0</v>
      </c>
      <c r="AC21" s="2" t="s">
        <v>0</v>
      </c>
      <c r="AD21" s="2">
        <v>1.7860271927831999E-3</v>
      </c>
      <c r="AE21" s="2" t="s">
        <v>0</v>
      </c>
      <c r="AF21" s="2">
        <v>1</v>
      </c>
    </row>
    <row r="22" spans="1:33" x14ac:dyDescent="0.35">
      <c r="A22" s="8">
        <v>4</v>
      </c>
      <c r="B22" s="3" t="s">
        <v>142</v>
      </c>
      <c r="C22" s="2">
        <v>4.8193425783894198E-2</v>
      </c>
      <c r="D22" s="2">
        <v>2.9033119492246501E-4</v>
      </c>
      <c r="E22" s="2">
        <v>3.4901846320090899E-3</v>
      </c>
      <c r="F22" s="2">
        <v>0.100111474758264</v>
      </c>
      <c r="G22" s="2">
        <v>5.6668923073101402E-5</v>
      </c>
      <c r="H22" s="2">
        <v>4.55524987113642E-2</v>
      </c>
      <c r="I22" s="2">
        <v>1.1246840513467001E-2</v>
      </c>
      <c r="J22" s="2">
        <v>0.130860187675053</v>
      </c>
      <c r="K22" s="2">
        <v>1.18771852468281E-4</v>
      </c>
      <c r="L22" s="2">
        <v>6.4602572303335496E-3</v>
      </c>
      <c r="M22" s="2">
        <v>0.112882165901766</v>
      </c>
      <c r="N22" s="2">
        <v>0.240330573893171</v>
      </c>
      <c r="O22" s="2">
        <v>2.9498891462710299E-5</v>
      </c>
      <c r="P22" s="2">
        <v>2.65179508517417E-3</v>
      </c>
      <c r="Q22" s="2" t="s">
        <v>0</v>
      </c>
      <c r="R22" s="2" t="s">
        <v>0</v>
      </c>
      <c r="S22" s="2">
        <v>5.73675810287971E-4</v>
      </c>
      <c r="T22" s="2">
        <v>1.6581482148512901E-3</v>
      </c>
      <c r="U22" s="2">
        <v>0.16978009352701201</v>
      </c>
      <c r="V22" s="2" t="s">
        <v>0</v>
      </c>
      <c r="W22" s="2">
        <v>1.55257323487949E-6</v>
      </c>
      <c r="X22" s="2">
        <v>4.3472050576625699E-4</v>
      </c>
      <c r="Y22" s="2">
        <v>2.7031852592486801E-2</v>
      </c>
      <c r="Z22" s="2">
        <v>5.8054594685231303E-2</v>
      </c>
      <c r="AA22" s="2">
        <v>1.2412823012861499E-3</v>
      </c>
      <c r="AB22" s="2">
        <v>1.6921495686951601E-2</v>
      </c>
      <c r="AC22" s="2">
        <v>1.43876961676282E-2</v>
      </c>
      <c r="AD22" s="2">
        <v>1.51531147724238E-3</v>
      </c>
      <c r="AE22" s="2">
        <v>6.1249014115995898E-3</v>
      </c>
      <c r="AF22" s="2">
        <v>1</v>
      </c>
    </row>
    <row r="23" spans="1:33" x14ac:dyDescent="0.35">
      <c r="A23" s="8">
        <v>5</v>
      </c>
      <c r="B23" s="3" t="s">
        <v>143</v>
      </c>
      <c r="C23" s="2">
        <v>1.53925727779984E-2</v>
      </c>
      <c r="D23" s="2" t="s">
        <v>0</v>
      </c>
      <c r="E23" s="2" t="s">
        <v>0</v>
      </c>
      <c r="F23" s="2">
        <v>0.16943533050511</v>
      </c>
      <c r="G23" s="2" t="s">
        <v>0</v>
      </c>
      <c r="H23" s="2">
        <v>3.52469122902343E-2</v>
      </c>
      <c r="I23" s="2">
        <v>1.29203151449291E-2</v>
      </c>
      <c r="J23" s="2">
        <v>3.8887379574094598E-2</v>
      </c>
      <c r="K23" s="2">
        <v>7.2391381580322297E-3</v>
      </c>
      <c r="L23" s="2">
        <v>8.4585484106915205E-3</v>
      </c>
      <c r="M23" s="2">
        <v>2.0064366470920199E-2</v>
      </c>
      <c r="N23" s="2">
        <v>0.21428183319052899</v>
      </c>
      <c r="O23" s="2" t="s">
        <v>0</v>
      </c>
      <c r="P23" s="2">
        <v>0.115777099747132</v>
      </c>
      <c r="Q23" s="2" t="s">
        <v>0</v>
      </c>
      <c r="R23" s="2" t="s">
        <v>0</v>
      </c>
      <c r="S23" s="2" t="s">
        <v>0</v>
      </c>
      <c r="T23" s="2" t="s">
        <v>0</v>
      </c>
      <c r="U23" s="2">
        <v>8.4164385279304504E-2</v>
      </c>
      <c r="V23" s="2" t="s">
        <v>0</v>
      </c>
      <c r="W23" s="2">
        <v>4.4931140415038301E-5</v>
      </c>
      <c r="X23" s="2">
        <v>1.14522162546237E-2</v>
      </c>
      <c r="Y23" s="2">
        <v>3.2729723516749902E-2</v>
      </c>
      <c r="Z23" s="2">
        <v>0.21783452801404399</v>
      </c>
      <c r="AA23" s="2" t="s">
        <v>0</v>
      </c>
      <c r="AB23" s="2">
        <v>5.1524524043384699E-3</v>
      </c>
      <c r="AC23" s="2">
        <v>1.0918267120854299E-2</v>
      </c>
      <c r="AD23" s="2" t="s">
        <v>0</v>
      </c>
      <c r="AE23" s="2" t="s">
        <v>0</v>
      </c>
      <c r="AF23" s="2">
        <v>1</v>
      </c>
    </row>
    <row r="24" spans="1:33" x14ac:dyDescent="0.35">
      <c r="A24" s="8">
        <v>6</v>
      </c>
      <c r="B24" s="3" t="s">
        <v>144</v>
      </c>
      <c r="C24" s="2">
        <v>3.5273172857588797E-2</v>
      </c>
      <c r="D24" s="2">
        <v>1.3764131357505399E-5</v>
      </c>
      <c r="E24" s="2">
        <v>1.24885382922079E-3</v>
      </c>
      <c r="F24" s="2">
        <v>1.46107569404317E-2</v>
      </c>
      <c r="G24" s="2">
        <v>2.5634598783022799E-4</v>
      </c>
      <c r="H24" s="2">
        <v>3.37352722698604E-4</v>
      </c>
      <c r="I24" s="2">
        <v>1.82791171212731E-4</v>
      </c>
      <c r="J24" s="2">
        <v>3.2208067376562699E-3</v>
      </c>
      <c r="K24" s="2">
        <v>8.0208941267399499E-4</v>
      </c>
      <c r="L24" s="2">
        <v>1.21501335339916E-3</v>
      </c>
      <c r="M24" s="2">
        <v>9.0371604369068395E-3</v>
      </c>
      <c r="N24" s="2">
        <v>8.3166826795239401E-2</v>
      </c>
      <c r="O24" s="2">
        <v>2.9730962080344099E-2</v>
      </c>
      <c r="P24" s="2">
        <v>1.9219812213413501E-3</v>
      </c>
      <c r="Q24" s="2">
        <v>1.13093818160395E-5</v>
      </c>
      <c r="R24" s="2">
        <v>5.2601775888555798E-7</v>
      </c>
      <c r="S24" s="2">
        <v>1.39856725036227E-2</v>
      </c>
      <c r="T24" s="2">
        <v>3.4216578519240702E-3</v>
      </c>
      <c r="U24" s="2">
        <v>1.32348698224401E-2</v>
      </c>
      <c r="V24" s="2">
        <v>7.8551985326909894E-5</v>
      </c>
      <c r="W24" s="2">
        <v>7.9814427948235304E-4</v>
      </c>
      <c r="X24" s="2">
        <v>6.7860937386440404E-2</v>
      </c>
      <c r="Y24" s="2">
        <v>7.4577044462264801E-3</v>
      </c>
      <c r="Z24" s="2">
        <v>0.46442099165043199</v>
      </c>
      <c r="AA24" s="2">
        <v>9.0994058717083007E-3</v>
      </c>
      <c r="AB24" s="2">
        <v>0.13396839457363599</v>
      </c>
      <c r="AC24" s="2">
        <v>5.7495056090588699E-2</v>
      </c>
      <c r="AD24" s="2">
        <v>4.6918329343050298E-2</v>
      </c>
      <c r="AE24" s="2">
        <v>2.3057111764483601E-4</v>
      </c>
      <c r="AF24" s="2">
        <v>1</v>
      </c>
    </row>
    <row r="25" spans="1:33" x14ac:dyDescent="0.35">
      <c r="A25" s="8">
        <v>7</v>
      </c>
      <c r="B25" s="3" t="s">
        <v>145</v>
      </c>
      <c r="C25" s="2">
        <v>3.5278762524932901E-2</v>
      </c>
      <c r="D25" s="2">
        <v>1.0776001876875401E-4</v>
      </c>
      <c r="E25" s="2">
        <v>3.5063325125446601E-4</v>
      </c>
      <c r="F25" s="2">
        <v>4.8319708109181098E-2</v>
      </c>
      <c r="G25" s="2">
        <v>1.26849408596655E-4</v>
      </c>
      <c r="H25" s="2">
        <v>3.7425120628829301E-3</v>
      </c>
      <c r="I25" s="2">
        <v>2.3047752480525699E-4</v>
      </c>
      <c r="J25" s="2">
        <v>6.1804998494747901E-4</v>
      </c>
      <c r="K25" s="2">
        <v>2.9487735810778E-3</v>
      </c>
      <c r="L25" s="2">
        <v>3.8249848379835602E-3</v>
      </c>
      <c r="M25" s="2">
        <v>2.1447053428722998E-3</v>
      </c>
      <c r="N25" s="2">
        <v>3.9444546686077803E-2</v>
      </c>
      <c r="O25" s="2">
        <v>6.6046065920538702E-2</v>
      </c>
      <c r="P25" s="2">
        <v>6.36081607719981E-3</v>
      </c>
      <c r="Q25" s="2">
        <v>1.4709573114139799E-4</v>
      </c>
      <c r="R25" s="2">
        <v>2.3386568490458199E-5</v>
      </c>
      <c r="S25" s="2">
        <v>4.3772549341734197E-3</v>
      </c>
      <c r="T25" s="2">
        <v>6.2771863693823402E-4</v>
      </c>
      <c r="U25" s="2">
        <v>3.61838970997597E-3</v>
      </c>
      <c r="V25" s="2">
        <v>6.4360993418457703E-3</v>
      </c>
      <c r="W25" s="2">
        <v>1.30642495146874E-3</v>
      </c>
      <c r="X25" s="2">
        <v>0.17083392453972501</v>
      </c>
      <c r="Y25" s="2">
        <v>5.5150156231367703E-3</v>
      </c>
      <c r="Z25" s="2">
        <v>0.49375582753207298</v>
      </c>
      <c r="AA25" s="2">
        <v>4.6905357862841199E-4</v>
      </c>
      <c r="AB25" s="2">
        <v>5.4647964794206902E-2</v>
      </c>
      <c r="AC25" s="2">
        <v>4.7478039557678202E-2</v>
      </c>
      <c r="AD25" s="2">
        <v>1.18395535958584E-3</v>
      </c>
      <c r="AE25" s="2">
        <v>3.5203809812491799E-5</v>
      </c>
      <c r="AF25" s="2">
        <v>1</v>
      </c>
    </row>
    <row r="26" spans="1:33" x14ac:dyDescent="0.35">
      <c r="C26" s="2"/>
      <c r="D26" s="2"/>
      <c r="E26" s="2"/>
      <c r="F26" s="2"/>
      <c r="G26" s="2"/>
      <c r="H26" s="2"/>
      <c r="I26" s="2"/>
      <c r="J26" s="2"/>
      <c r="K26" s="2"/>
      <c r="L26" s="2"/>
      <c r="M26" s="2"/>
      <c r="N26" s="2"/>
      <c r="O26" s="2"/>
      <c r="P26" s="2"/>
    </row>
    <row r="27" spans="1:33" x14ac:dyDescent="0.35">
      <c r="P27" s="1"/>
    </row>
    <row r="28" spans="1:33" x14ac:dyDescent="0.35">
      <c r="A28" s="3" t="s">
        <v>59</v>
      </c>
      <c r="P28" s="1"/>
    </row>
    <row r="29" spans="1:33" s="4" customFormat="1" x14ac:dyDescent="0.35">
      <c r="A29" s="6" t="s">
        <v>103</v>
      </c>
      <c r="P29" s="5"/>
    </row>
    <row r="30" spans="1:33" s="3" customFormat="1" x14ac:dyDescent="0.35">
      <c r="A30" s="11" t="s">
        <v>37</v>
      </c>
      <c r="B30" s="11"/>
    </row>
    <row r="31" spans="1:33" s="3" customFormat="1" x14ac:dyDescent="0.35">
      <c r="A31" s="8" t="s">
        <v>232</v>
      </c>
      <c r="B31" s="8" t="s">
        <v>1</v>
      </c>
      <c r="C31" s="35" t="s">
        <v>2</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 t="s">
        <v>36</v>
      </c>
      <c r="AG31" s="3" t="s">
        <v>182</v>
      </c>
    </row>
    <row r="32" spans="1:33" x14ac:dyDescent="0.35">
      <c r="A32" s="3"/>
      <c r="B32" s="3"/>
      <c r="C32" s="3">
        <v>180901</v>
      </c>
      <c r="D32" s="3">
        <v>180600</v>
      </c>
      <c r="E32" s="3">
        <v>180701</v>
      </c>
      <c r="F32" s="3">
        <v>180902</v>
      </c>
      <c r="G32" s="3">
        <v>180201</v>
      </c>
      <c r="H32" s="3">
        <v>181001</v>
      </c>
      <c r="I32" s="3">
        <v>180200</v>
      </c>
      <c r="J32" s="3">
        <v>180800</v>
      </c>
      <c r="K32" s="3">
        <v>180702</v>
      </c>
      <c r="L32" s="3">
        <v>181002</v>
      </c>
      <c r="M32" s="3">
        <v>160501</v>
      </c>
      <c r="N32" s="3">
        <v>160401</v>
      </c>
      <c r="O32" s="3">
        <v>160503</v>
      </c>
      <c r="P32" s="3">
        <v>180300</v>
      </c>
      <c r="Q32" s="3">
        <v>180400</v>
      </c>
      <c r="R32" s="3">
        <v>160201</v>
      </c>
      <c r="S32" s="3">
        <v>160202</v>
      </c>
      <c r="T32" s="3">
        <v>170501</v>
      </c>
      <c r="U32" s="3">
        <v>160402</v>
      </c>
      <c r="V32" s="3">
        <v>150302</v>
      </c>
      <c r="W32" s="3">
        <v>150301</v>
      </c>
      <c r="X32" s="3">
        <v>150100</v>
      </c>
      <c r="Y32" s="3">
        <v>160502</v>
      </c>
      <c r="Z32" s="3">
        <v>160600</v>
      </c>
      <c r="AA32" s="3">
        <v>160102</v>
      </c>
      <c r="AB32" s="3">
        <v>160203</v>
      </c>
      <c r="AC32" s="3">
        <v>160300</v>
      </c>
      <c r="AD32" s="3">
        <v>170402</v>
      </c>
      <c r="AE32" s="3">
        <v>171200</v>
      </c>
    </row>
    <row r="33" spans="1:33" x14ac:dyDescent="0.35">
      <c r="A33" s="8">
        <v>1</v>
      </c>
      <c r="B33" s="3" t="s">
        <v>139</v>
      </c>
      <c r="C33">
        <v>3</v>
      </c>
      <c r="D33" t="s">
        <v>0</v>
      </c>
      <c r="E33" t="s">
        <v>0</v>
      </c>
      <c r="F33">
        <v>25</v>
      </c>
      <c r="G33" t="s">
        <v>0</v>
      </c>
      <c r="H33">
        <v>1</v>
      </c>
      <c r="I33" t="s">
        <v>0</v>
      </c>
      <c r="J33">
        <v>6</v>
      </c>
      <c r="K33" t="s">
        <v>0</v>
      </c>
      <c r="L33">
        <v>0.3</v>
      </c>
      <c r="M33">
        <v>0.3</v>
      </c>
      <c r="N33" t="s">
        <v>0</v>
      </c>
      <c r="O33" t="s">
        <v>0</v>
      </c>
      <c r="P33">
        <v>9</v>
      </c>
      <c r="Q33" t="s">
        <v>0</v>
      </c>
      <c r="R33" t="s">
        <v>0</v>
      </c>
      <c r="S33" t="s">
        <v>0</v>
      </c>
      <c r="T33" t="s">
        <v>0</v>
      </c>
      <c r="U33" t="s">
        <v>0</v>
      </c>
      <c r="V33" t="s">
        <v>0</v>
      </c>
      <c r="W33">
        <v>1</v>
      </c>
      <c r="X33">
        <v>2</v>
      </c>
      <c r="Y33" t="s">
        <v>0</v>
      </c>
      <c r="Z33">
        <v>14</v>
      </c>
      <c r="AA33" t="s">
        <v>0</v>
      </c>
      <c r="AB33" t="s">
        <v>0</v>
      </c>
      <c r="AC33" t="s">
        <v>0</v>
      </c>
      <c r="AD33" t="s">
        <v>0</v>
      </c>
      <c r="AE33">
        <v>0.1</v>
      </c>
      <c r="AF33" s="1">
        <v>61</v>
      </c>
      <c r="AG33" s="2">
        <f>AF33/$AF$40</f>
        <v>1.0788822072868765E-2</v>
      </c>
    </row>
    <row r="34" spans="1:33" x14ac:dyDescent="0.35">
      <c r="A34" s="8">
        <v>2</v>
      </c>
      <c r="B34" s="3" t="s">
        <v>140</v>
      </c>
      <c r="C34">
        <v>2</v>
      </c>
      <c r="D34" t="s">
        <v>0</v>
      </c>
      <c r="E34" t="s">
        <v>0</v>
      </c>
      <c r="F34">
        <v>1</v>
      </c>
      <c r="G34" t="s">
        <v>0</v>
      </c>
      <c r="H34">
        <v>1</v>
      </c>
      <c r="I34" t="s">
        <v>0</v>
      </c>
      <c r="J34">
        <v>0</v>
      </c>
      <c r="K34" t="s">
        <v>0</v>
      </c>
      <c r="L34">
        <v>2</v>
      </c>
      <c r="M34" t="s">
        <v>0</v>
      </c>
      <c r="N34">
        <v>0.1</v>
      </c>
      <c r="O34" t="s">
        <v>0</v>
      </c>
      <c r="P34">
        <v>1</v>
      </c>
      <c r="Q34" t="s">
        <v>0</v>
      </c>
      <c r="R34" t="s">
        <v>0</v>
      </c>
      <c r="S34" t="s">
        <v>0</v>
      </c>
      <c r="T34" t="s">
        <v>0</v>
      </c>
      <c r="U34" t="s">
        <v>0</v>
      </c>
      <c r="V34">
        <v>6</v>
      </c>
      <c r="W34">
        <v>7</v>
      </c>
      <c r="X34">
        <v>81</v>
      </c>
      <c r="Y34">
        <v>0.3</v>
      </c>
      <c r="Z34">
        <v>21</v>
      </c>
      <c r="AA34">
        <v>1</v>
      </c>
      <c r="AB34">
        <v>8</v>
      </c>
      <c r="AC34">
        <v>2</v>
      </c>
      <c r="AD34">
        <v>4</v>
      </c>
      <c r="AE34" t="s">
        <v>0</v>
      </c>
      <c r="AF34" s="1">
        <v>137</v>
      </c>
      <c r="AG34" s="2">
        <f t="shared" ref="AG34:AG39" si="2">AF34/$AF$40</f>
        <v>2.4230633180049522E-2</v>
      </c>
    </row>
    <row r="35" spans="1:33" x14ac:dyDescent="0.35">
      <c r="A35" s="8">
        <v>3</v>
      </c>
      <c r="B35" s="3" t="s">
        <v>141</v>
      </c>
      <c r="C35">
        <v>1</v>
      </c>
      <c r="D35" t="s">
        <v>0</v>
      </c>
      <c r="E35" t="s">
        <v>0</v>
      </c>
      <c r="F35">
        <v>3</v>
      </c>
      <c r="G35" t="s">
        <v>0</v>
      </c>
      <c r="H35" t="s">
        <v>0</v>
      </c>
      <c r="I35" t="s">
        <v>0</v>
      </c>
      <c r="J35" t="s">
        <v>0</v>
      </c>
      <c r="K35" t="s">
        <v>0</v>
      </c>
      <c r="L35" t="s">
        <v>0</v>
      </c>
      <c r="M35" t="s">
        <v>0</v>
      </c>
      <c r="N35" t="s">
        <v>0</v>
      </c>
      <c r="O35" t="s">
        <v>0</v>
      </c>
      <c r="P35">
        <v>2</v>
      </c>
      <c r="Q35" t="s">
        <v>0</v>
      </c>
      <c r="R35" t="s">
        <v>0</v>
      </c>
      <c r="S35" t="s">
        <v>0</v>
      </c>
      <c r="T35" t="s">
        <v>0</v>
      </c>
      <c r="U35" t="s">
        <v>0</v>
      </c>
      <c r="V35">
        <v>17</v>
      </c>
      <c r="W35">
        <v>12</v>
      </c>
      <c r="X35">
        <v>167</v>
      </c>
      <c r="Y35" t="s">
        <v>0</v>
      </c>
      <c r="Z35">
        <v>5</v>
      </c>
      <c r="AA35" t="s">
        <v>0</v>
      </c>
      <c r="AB35" t="s">
        <v>0</v>
      </c>
      <c r="AC35" t="s">
        <v>0</v>
      </c>
      <c r="AD35">
        <v>0</v>
      </c>
      <c r="AE35" t="s">
        <v>0</v>
      </c>
      <c r="AF35" s="1">
        <v>206</v>
      </c>
      <c r="AG35" s="2">
        <f t="shared" si="2"/>
        <v>3.6434382737884685E-2</v>
      </c>
    </row>
    <row r="36" spans="1:33" x14ac:dyDescent="0.35">
      <c r="A36" s="8">
        <v>4</v>
      </c>
      <c r="B36" s="3" t="s">
        <v>142</v>
      </c>
      <c r="C36">
        <v>13</v>
      </c>
      <c r="D36" t="s">
        <v>0</v>
      </c>
      <c r="E36" t="s">
        <v>0</v>
      </c>
      <c r="F36">
        <v>13</v>
      </c>
      <c r="G36">
        <v>0</v>
      </c>
      <c r="H36">
        <v>6</v>
      </c>
      <c r="I36">
        <v>3</v>
      </c>
      <c r="J36">
        <v>49</v>
      </c>
      <c r="K36" t="s">
        <v>0</v>
      </c>
      <c r="L36">
        <v>2</v>
      </c>
      <c r="M36">
        <v>27</v>
      </c>
      <c r="N36">
        <v>69</v>
      </c>
      <c r="O36">
        <v>0</v>
      </c>
      <c r="P36">
        <v>0.2</v>
      </c>
      <c r="Q36" t="s">
        <v>0</v>
      </c>
      <c r="R36" t="s">
        <v>0</v>
      </c>
      <c r="S36">
        <v>0.1</v>
      </c>
      <c r="T36">
        <v>1</v>
      </c>
      <c r="U36">
        <v>68</v>
      </c>
      <c r="V36" t="s">
        <v>0</v>
      </c>
      <c r="W36" t="s">
        <v>0</v>
      </c>
      <c r="X36">
        <v>0.1</v>
      </c>
      <c r="Y36">
        <v>10</v>
      </c>
      <c r="Z36">
        <v>22</v>
      </c>
      <c r="AA36">
        <v>0.1</v>
      </c>
      <c r="AB36">
        <v>4</v>
      </c>
      <c r="AC36">
        <v>3</v>
      </c>
      <c r="AD36">
        <v>1</v>
      </c>
      <c r="AE36">
        <v>2</v>
      </c>
      <c r="AF36" s="1">
        <v>294</v>
      </c>
      <c r="AG36" s="2">
        <f t="shared" si="2"/>
        <v>5.1998585072515036E-2</v>
      </c>
    </row>
    <row r="37" spans="1:33" x14ac:dyDescent="0.35">
      <c r="A37" s="8">
        <v>5</v>
      </c>
      <c r="B37" s="3" t="s">
        <v>143</v>
      </c>
      <c r="C37">
        <v>3</v>
      </c>
      <c r="D37" t="s">
        <v>0</v>
      </c>
      <c r="E37" t="s">
        <v>0</v>
      </c>
      <c r="F37">
        <v>20</v>
      </c>
      <c r="G37" t="s">
        <v>0</v>
      </c>
      <c r="H37">
        <v>1</v>
      </c>
      <c r="I37">
        <v>2</v>
      </c>
      <c r="J37">
        <v>8</v>
      </c>
      <c r="K37" t="s">
        <v>0</v>
      </c>
      <c r="L37">
        <v>2</v>
      </c>
      <c r="M37">
        <v>2</v>
      </c>
      <c r="N37">
        <v>50</v>
      </c>
      <c r="O37" t="s">
        <v>0</v>
      </c>
      <c r="P37">
        <v>21</v>
      </c>
      <c r="Q37" t="s">
        <v>0</v>
      </c>
      <c r="R37" t="s">
        <v>0</v>
      </c>
      <c r="S37" t="s">
        <v>0</v>
      </c>
      <c r="T37" t="s">
        <v>0</v>
      </c>
      <c r="U37">
        <v>23</v>
      </c>
      <c r="V37" t="s">
        <v>0</v>
      </c>
      <c r="W37">
        <v>0</v>
      </c>
      <c r="X37">
        <v>1</v>
      </c>
      <c r="Y37">
        <v>11</v>
      </c>
      <c r="Z37">
        <v>71</v>
      </c>
      <c r="AA37" t="s">
        <v>0</v>
      </c>
      <c r="AB37">
        <v>2</v>
      </c>
      <c r="AC37">
        <v>1</v>
      </c>
      <c r="AD37" t="s">
        <v>0</v>
      </c>
      <c r="AE37" t="s">
        <v>0</v>
      </c>
      <c r="AF37" s="1">
        <v>217</v>
      </c>
      <c r="AG37" s="2">
        <f t="shared" si="2"/>
        <v>3.8379908029713479E-2</v>
      </c>
    </row>
    <row r="38" spans="1:33" x14ac:dyDescent="0.35">
      <c r="A38" s="8">
        <v>6</v>
      </c>
      <c r="B38" s="3" t="s">
        <v>144</v>
      </c>
      <c r="C38">
        <v>33</v>
      </c>
      <c r="D38" t="s">
        <v>0</v>
      </c>
      <c r="E38">
        <v>0</v>
      </c>
      <c r="F38">
        <v>12</v>
      </c>
      <c r="G38">
        <v>0.1</v>
      </c>
      <c r="H38">
        <v>0</v>
      </c>
      <c r="I38">
        <v>0.2</v>
      </c>
      <c r="J38">
        <v>10</v>
      </c>
      <c r="K38" t="s">
        <v>0</v>
      </c>
      <c r="L38">
        <v>3</v>
      </c>
      <c r="M38">
        <v>16</v>
      </c>
      <c r="N38">
        <v>204</v>
      </c>
      <c r="O38">
        <v>38</v>
      </c>
      <c r="P38">
        <v>1</v>
      </c>
      <c r="Q38" t="s">
        <v>0</v>
      </c>
      <c r="R38" t="s">
        <v>0</v>
      </c>
      <c r="S38">
        <v>27</v>
      </c>
      <c r="T38">
        <v>7</v>
      </c>
      <c r="U38">
        <v>48</v>
      </c>
      <c r="V38">
        <v>0.1</v>
      </c>
      <c r="W38">
        <v>1</v>
      </c>
      <c r="X38">
        <v>206</v>
      </c>
      <c r="Y38">
        <v>19</v>
      </c>
      <c r="Z38">
        <v>1168</v>
      </c>
      <c r="AA38">
        <v>5</v>
      </c>
      <c r="AB38">
        <v>379</v>
      </c>
      <c r="AC38">
        <v>179</v>
      </c>
      <c r="AD38">
        <v>84</v>
      </c>
      <c r="AE38">
        <v>1</v>
      </c>
      <c r="AF38" s="1">
        <v>2441</v>
      </c>
      <c r="AG38" s="2">
        <f t="shared" si="2"/>
        <v>0.43172974885037141</v>
      </c>
    </row>
    <row r="39" spans="1:33" x14ac:dyDescent="0.35">
      <c r="A39" s="29">
        <v>7</v>
      </c>
      <c r="B39" s="11" t="s">
        <v>145</v>
      </c>
      <c r="C39" s="12">
        <v>22</v>
      </c>
      <c r="D39" s="12" t="s">
        <v>0</v>
      </c>
      <c r="E39" s="12" t="s">
        <v>0</v>
      </c>
      <c r="F39" s="12">
        <v>75</v>
      </c>
      <c r="G39" s="12">
        <v>0</v>
      </c>
      <c r="H39" s="12">
        <v>1</v>
      </c>
      <c r="I39" s="12">
        <v>0.5</v>
      </c>
      <c r="J39" s="12">
        <v>1</v>
      </c>
      <c r="K39" s="12" t="s">
        <v>0</v>
      </c>
      <c r="L39" s="12">
        <v>5</v>
      </c>
      <c r="M39" s="12">
        <v>1</v>
      </c>
      <c r="N39" s="12">
        <v>99</v>
      </c>
      <c r="O39" s="12">
        <v>67</v>
      </c>
      <c r="P39" s="12">
        <v>2</v>
      </c>
      <c r="Q39" s="12" t="s">
        <v>0</v>
      </c>
      <c r="R39" s="12" t="s">
        <v>0</v>
      </c>
      <c r="S39" s="12">
        <v>9</v>
      </c>
      <c r="T39" s="12">
        <v>1</v>
      </c>
      <c r="U39" s="12">
        <v>15</v>
      </c>
      <c r="V39" s="12">
        <v>9</v>
      </c>
      <c r="W39" s="12">
        <v>5</v>
      </c>
      <c r="X39" s="12">
        <v>488</v>
      </c>
      <c r="Y39" s="12">
        <v>17</v>
      </c>
      <c r="Z39" s="12">
        <v>1205</v>
      </c>
      <c r="AA39" s="12">
        <v>0</v>
      </c>
      <c r="AB39" s="12">
        <v>165</v>
      </c>
      <c r="AC39" s="12">
        <v>109</v>
      </c>
      <c r="AD39" s="12">
        <v>1</v>
      </c>
      <c r="AE39" s="12">
        <v>0.1</v>
      </c>
      <c r="AF39" s="13">
        <v>2298</v>
      </c>
      <c r="AG39" s="18">
        <f t="shared" si="2"/>
        <v>0.40643792005659712</v>
      </c>
    </row>
    <row r="40" spans="1:33" x14ac:dyDescent="0.35">
      <c r="B40" s="3" t="s">
        <v>36</v>
      </c>
      <c r="C40" s="9">
        <f t="shared" ref="C40:AE40" si="3">SUM(C33:C39)</f>
        <v>77</v>
      </c>
      <c r="D40" s="9">
        <f t="shared" si="3"/>
        <v>0</v>
      </c>
      <c r="E40" s="9">
        <f t="shared" si="3"/>
        <v>0</v>
      </c>
      <c r="F40" s="9">
        <f t="shared" si="3"/>
        <v>149</v>
      </c>
      <c r="G40" s="19">
        <f t="shared" si="3"/>
        <v>0.1</v>
      </c>
      <c r="H40" s="9">
        <f t="shared" si="3"/>
        <v>10</v>
      </c>
      <c r="I40" s="9">
        <f t="shared" si="3"/>
        <v>5.7</v>
      </c>
      <c r="J40" s="9">
        <f t="shared" si="3"/>
        <v>74</v>
      </c>
      <c r="K40" s="9">
        <f t="shared" si="3"/>
        <v>0</v>
      </c>
      <c r="L40" s="19">
        <f t="shared" si="3"/>
        <v>14.3</v>
      </c>
      <c r="M40" s="19">
        <f t="shared" si="3"/>
        <v>46.3</v>
      </c>
      <c r="N40" s="19">
        <f t="shared" si="3"/>
        <v>422.1</v>
      </c>
      <c r="O40" s="9">
        <f t="shared" si="3"/>
        <v>105</v>
      </c>
      <c r="P40" s="19">
        <f t="shared" si="3"/>
        <v>36.200000000000003</v>
      </c>
      <c r="Q40" s="9">
        <f t="shared" si="3"/>
        <v>0</v>
      </c>
      <c r="R40" s="9">
        <f t="shared" si="3"/>
        <v>0</v>
      </c>
      <c r="S40" s="19">
        <f t="shared" si="3"/>
        <v>36.1</v>
      </c>
      <c r="T40" s="9">
        <f t="shared" si="3"/>
        <v>9</v>
      </c>
      <c r="U40" s="9">
        <f t="shared" si="3"/>
        <v>154</v>
      </c>
      <c r="V40" s="19">
        <f t="shared" si="3"/>
        <v>32.1</v>
      </c>
      <c r="W40" s="9">
        <f t="shared" si="3"/>
        <v>26</v>
      </c>
      <c r="X40" s="19">
        <f t="shared" si="3"/>
        <v>945.1</v>
      </c>
      <c r="Y40" s="19">
        <f t="shared" si="3"/>
        <v>57.3</v>
      </c>
      <c r="Z40" s="9">
        <f t="shared" si="3"/>
        <v>2506</v>
      </c>
      <c r="AA40" s="19">
        <f t="shared" si="3"/>
        <v>6.1</v>
      </c>
      <c r="AB40" s="9">
        <f t="shared" si="3"/>
        <v>558</v>
      </c>
      <c r="AC40" s="9">
        <f t="shared" si="3"/>
        <v>294</v>
      </c>
      <c r="AD40" s="9">
        <f t="shared" si="3"/>
        <v>90</v>
      </c>
      <c r="AE40" s="19">
        <f t="shared" si="3"/>
        <v>3.2</v>
      </c>
      <c r="AF40" s="9">
        <f>SUM(AF33:AF39)</f>
        <v>5654</v>
      </c>
      <c r="AG40" s="10">
        <f>SUM(AG33:AG39)</f>
        <v>1</v>
      </c>
    </row>
    <row r="42" spans="1:33" x14ac:dyDescent="0.35">
      <c r="A42" s="11" t="s">
        <v>38</v>
      </c>
      <c r="B42" s="12"/>
      <c r="C42" s="12"/>
    </row>
    <row r="43" spans="1:33" x14ac:dyDescent="0.35">
      <c r="A43" s="8" t="s">
        <v>232</v>
      </c>
      <c r="B43" s="8" t="s">
        <v>1</v>
      </c>
      <c r="C43" s="35" t="s">
        <v>2</v>
      </c>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 t="s">
        <v>36</v>
      </c>
    </row>
    <row r="44" spans="1:33" x14ac:dyDescent="0.35">
      <c r="A44" s="8"/>
      <c r="B44" s="3"/>
      <c r="C44" s="3">
        <v>180901</v>
      </c>
      <c r="D44" s="3">
        <v>180600</v>
      </c>
      <c r="E44" s="3">
        <v>180701</v>
      </c>
      <c r="F44" s="3">
        <v>180902</v>
      </c>
      <c r="G44" s="3">
        <v>180201</v>
      </c>
      <c r="H44" s="3">
        <v>181001</v>
      </c>
      <c r="I44" s="3">
        <v>180200</v>
      </c>
      <c r="J44" s="3">
        <v>180800</v>
      </c>
      <c r="K44" s="3">
        <v>180702</v>
      </c>
      <c r="L44" s="3">
        <v>181002</v>
      </c>
      <c r="M44" s="3">
        <v>160501</v>
      </c>
      <c r="N44" s="3">
        <v>160401</v>
      </c>
      <c r="O44" s="3">
        <v>160503</v>
      </c>
      <c r="P44" s="3">
        <v>180300</v>
      </c>
      <c r="Q44" s="3">
        <v>180400</v>
      </c>
      <c r="R44" s="3">
        <v>160201</v>
      </c>
      <c r="S44" s="3">
        <v>160202</v>
      </c>
      <c r="T44" s="3">
        <v>170501</v>
      </c>
      <c r="U44" s="3">
        <v>160402</v>
      </c>
      <c r="V44" s="3">
        <v>150302</v>
      </c>
      <c r="W44" s="3">
        <v>150301</v>
      </c>
      <c r="X44" s="3">
        <v>150100</v>
      </c>
      <c r="Y44" s="3">
        <v>160502</v>
      </c>
      <c r="Z44" s="3">
        <v>160600</v>
      </c>
      <c r="AA44" s="3">
        <v>160102</v>
      </c>
      <c r="AB44" s="3">
        <v>160203</v>
      </c>
      <c r="AC44" s="3">
        <v>160300</v>
      </c>
      <c r="AD44" s="3">
        <v>170402</v>
      </c>
      <c r="AE44" s="3">
        <v>171200</v>
      </c>
      <c r="AF44" s="3"/>
    </row>
    <row r="45" spans="1:33" x14ac:dyDescent="0.35">
      <c r="A45" s="8">
        <v>1</v>
      </c>
      <c r="B45" s="3" t="s">
        <v>139</v>
      </c>
      <c r="C45" s="2">
        <v>4.61186087495623E-2</v>
      </c>
      <c r="D45" s="2" t="s">
        <v>0</v>
      </c>
      <c r="E45" s="2" t="s">
        <v>0</v>
      </c>
      <c r="F45" s="2">
        <v>0.406646269007996</v>
      </c>
      <c r="G45" s="2" t="s">
        <v>0</v>
      </c>
      <c r="H45" s="2">
        <v>2.11879244329891E-2</v>
      </c>
      <c r="I45" s="2" t="s">
        <v>0</v>
      </c>
      <c r="J45" s="2">
        <v>0.10452173613542801</v>
      </c>
      <c r="K45" s="2" t="s">
        <v>0</v>
      </c>
      <c r="L45" s="2">
        <v>4.6841902837494202E-3</v>
      </c>
      <c r="M45" s="2">
        <v>5.1376841960241804E-3</v>
      </c>
      <c r="N45" s="2" t="s">
        <v>0</v>
      </c>
      <c r="O45" s="2" t="s">
        <v>0</v>
      </c>
      <c r="P45" s="2">
        <v>0.14434883440583701</v>
      </c>
      <c r="Q45" s="2" t="s">
        <v>0</v>
      </c>
      <c r="R45" s="2" t="s">
        <v>0</v>
      </c>
      <c r="S45" s="2" t="s">
        <v>0</v>
      </c>
      <c r="T45" s="2" t="s">
        <v>0</v>
      </c>
      <c r="U45" s="2" t="s">
        <v>0</v>
      </c>
      <c r="V45" s="2" t="s">
        <v>0</v>
      </c>
      <c r="W45" s="2">
        <v>1.6383185134584401E-2</v>
      </c>
      <c r="X45" s="2">
        <v>2.6084510599702598E-2</v>
      </c>
      <c r="Y45" s="2" t="s">
        <v>0</v>
      </c>
      <c r="Z45" s="2">
        <v>0.22337732415629999</v>
      </c>
      <c r="AA45" s="2" t="s">
        <v>0</v>
      </c>
      <c r="AB45" s="2" t="s">
        <v>0</v>
      </c>
      <c r="AC45" s="2" t="s">
        <v>0</v>
      </c>
      <c r="AD45" s="2" t="s">
        <v>0</v>
      </c>
      <c r="AE45" s="2">
        <v>1.5097328978261001E-3</v>
      </c>
      <c r="AF45" s="2">
        <v>1</v>
      </c>
    </row>
    <row r="46" spans="1:33" x14ac:dyDescent="0.35">
      <c r="A46" s="8">
        <v>2</v>
      </c>
      <c r="B46" s="3" t="s">
        <v>140</v>
      </c>
      <c r="C46" s="2">
        <v>1.4808548259252499E-2</v>
      </c>
      <c r="D46" s="2" t="s">
        <v>0</v>
      </c>
      <c r="E46" s="2" t="s">
        <v>0</v>
      </c>
      <c r="F46" s="2">
        <v>8.2439078917952192E-3</v>
      </c>
      <c r="G46" s="2" t="s">
        <v>0</v>
      </c>
      <c r="H46" s="2">
        <v>4.1333861756397E-3</v>
      </c>
      <c r="I46" s="2" t="s">
        <v>0</v>
      </c>
      <c r="J46" s="2">
        <v>2.54049549824198E-4</v>
      </c>
      <c r="K46" s="2" t="s">
        <v>0</v>
      </c>
      <c r="L46" s="2">
        <v>1.4737414385301699E-2</v>
      </c>
      <c r="M46" s="2" t="s">
        <v>0</v>
      </c>
      <c r="N46" s="2">
        <v>1.0339816677844801E-3</v>
      </c>
      <c r="O46" s="2" t="s">
        <v>0</v>
      </c>
      <c r="P46" s="2">
        <v>7.8628335670589203E-3</v>
      </c>
      <c r="Q46" s="2" t="s">
        <v>0</v>
      </c>
      <c r="R46" s="2" t="s">
        <v>0</v>
      </c>
      <c r="S46" s="2" t="s">
        <v>0</v>
      </c>
      <c r="T46" s="2" t="s">
        <v>0</v>
      </c>
      <c r="U46" s="2" t="s">
        <v>0</v>
      </c>
      <c r="V46" s="2">
        <v>4.5777188382822201E-2</v>
      </c>
      <c r="W46" s="2">
        <v>5.0949637217242903E-2</v>
      </c>
      <c r="X46" s="2">
        <v>0.59143751397272504</v>
      </c>
      <c r="Y46" s="2">
        <v>1.8672641912078501E-3</v>
      </c>
      <c r="Z46" s="2">
        <v>0.15079619128914901</v>
      </c>
      <c r="AA46" s="2">
        <v>4.3899762209621404E-3</v>
      </c>
      <c r="AB46" s="2">
        <v>5.9389163262402699E-2</v>
      </c>
      <c r="AC46" s="2">
        <v>1.5451293620307701E-2</v>
      </c>
      <c r="AD46" s="2">
        <v>2.88676503465236E-2</v>
      </c>
      <c r="AE46" s="2" t="s">
        <v>0</v>
      </c>
      <c r="AF46" s="2">
        <v>1</v>
      </c>
    </row>
    <row r="47" spans="1:33" x14ac:dyDescent="0.35">
      <c r="A47" s="8">
        <v>3</v>
      </c>
      <c r="B47" s="3" t="s">
        <v>141</v>
      </c>
      <c r="C47" s="2">
        <v>3.4698816296815601E-3</v>
      </c>
      <c r="D47" s="2" t="s">
        <v>0</v>
      </c>
      <c r="E47" s="2" t="s">
        <v>0</v>
      </c>
      <c r="F47" s="2">
        <v>1.27082940113786E-2</v>
      </c>
      <c r="G47" s="2" t="s">
        <v>0</v>
      </c>
      <c r="H47" s="2" t="s">
        <v>0</v>
      </c>
      <c r="I47" s="2" t="s">
        <v>0</v>
      </c>
      <c r="J47" s="2" t="s">
        <v>0</v>
      </c>
      <c r="K47" s="2" t="s">
        <v>0</v>
      </c>
      <c r="L47" s="2" t="s">
        <v>0</v>
      </c>
      <c r="M47" s="2" t="s">
        <v>0</v>
      </c>
      <c r="N47" s="2" t="s">
        <v>0</v>
      </c>
      <c r="O47" s="2" t="s">
        <v>0</v>
      </c>
      <c r="P47" s="2">
        <v>9.1221317442769703E-3</v>
      </c>
      <c r="Q47" s="2" t="s">
        <v>0</v>
      </c>
      <c r="R47" s="2" t="s">
        <v>0</v>
      </c>
      <c r="S47" s="2" t="s">
        <v>0</v>
      </c>
      <c r="T47" s="2" t="s">
        <v>0</v>
      </c>
      <c r="U47" s="2" t="s">
        <v>0</v>
      </c>
      <c r="V47" s="2">
        <v>8.37018362229352E-2</v>
      </c>
      <c r="W47" s="2">
        <v>5.7757772265214197E-2</v>
      </c>
      <c r="X47" s="2">
        <v>0.81046087577857495</v>
      </c>
      <c r="Y47" s="2" t="s">
        <v>0</v>
      </c>
      <c r="Z47" s="2">
        <v>2.2550017526356901E-2</v>
      </c>
      <c r="AA47" s="2" t="s">
        <v>0</v>
      </c>
      <c r="AB47" s="2" t="s">
        <v>0</v>
      </c>
      <c r="AC47" s="2" t="s">
        <v>0</v>
      </c>
      <c r="AD47" s="2">
        <v>2.29190821581686E-4</v>
      </c>
      <c r="AE47" s="2" t="s">
        <v>0</v>
      </c>
      <c r="AF47" s="2">
        <v>1</v>
      </c>
    </row>
    <row r="48" spans="1:33" x14ac:dyDescent="0.35">
      <c r="A48" s="8">
        <v>4</v>
      </c>
      <c r="B48" s="3" t="s">
        <v>142</v>
      </c>
      <c r="C48" s="2">
        <v>4.5745418547425802E-2</v>
      </c>
      <c r="D48" s="2" t="s">
        <v>0</v>
      </c>
      <c r="E48" s="2" t="s">
        <v>0</v>
      </c>
      <c r="F48" s="2">
        <v>4.5535143666178002E-2</v>
      </c>
      <c r="G48" s="2">
        <v>3.5439586727165999E-6</v>
      </c>
      <c r="H48" s="2">
        <v>1.87971568000888E-2</v>
      </c>
      <c r="I48" s="2">
        <v>1.0444046208495801E-2</v>
      </c>
      <c r="J48" s="2">
        <v>0.165883254913403</v>
      </c>
      <c r="K48" s="2" t="s">
        <v>0</v>
      </c>
      <c r="L48" s="2">
        <v>7.9313795095397495E-3</v>
      </c>
      <c r="M48" s="2">
        <v>9.2587101644278705E-2</v>
      </c>
      <c r="N48" s="2">
        <v>0.235093223832886</v>
      </c>
      <c r="O48" s="2">
        <v>4.4890143187743603E-5</v>
      </c>
      <c r="P48" s="2">
        <v>8.1156653605210104E-4</v>
      </c>
      <c r="Q48" s="2" t="s">
        <v>0</v>
      </c>
      <c r="R48" s="2" t="s">
        <v>0</v>
      </c>
      <c r="S48" s="2">
        <v>4.1700580382298601E-4</v>
      </c>
      <c r="T48" s="2">
        <v>2.0141498456605999E-3</v>
      </c>
      <c r="U48" s="2">
        <v>0.23094561086625001</v>
      </c>
      <c r="V48" s="2" t="s">
        <v>0</v>
      </c>
      <c r="W48" s="2" t="s">
        <v>0</v>
      </c>
      <c r="X48" s="2">
        <v>3.1068704364148802E-4</v>
      </c>
      <c r="Y48" s="2">
        <v>3.3115931157421501E-2</v>
      </c>
      <c r="Z48" s="2">
        <v>7.6143133402873694E-2</v>
      </c>
      <c r="AA48" s="2">
        <v>2.2445071593871801E-4</v>
      </c>
      <c r="AB48" s="2">
        <v>1.23483333353022E-2</v>
      </c>
      <c r="AC48" s="2">
        <v>1.12674259401236E-2</v>
      </c>
      <c r="AD48" s="2">
        <v>1.9314574766305501E-3</v>
      </c>
      <c r="AE48" s="2">
        <v>8.4050886521262001E-3</v>
      </c>
      <c r="AF48" s="2">
        <v>1</v>
      </c>
    </row>
    <row r="49" spans="1:32" x14ac:dyDescent="0.35">
      <c r="A49" s="8">
        <v>5</v>
      </c>
      <c r="B49" s="3" t="s">
        <v>143</v>
      </c>
      <c r="C49" s="2">
        <v>1.37673193229639E-2</v>
      </c>
      <c r="D49" s="2" t="s">
        <v>0</v>
      </c>
      <c r="E49" s="2" t="s">
        <v>0</v>
      </c>
      <c r="F49" s="2">
        <v>9.0611749095372895E-2</v>
      </c>
      <c r="G49" s="2" t="s">
        <v>0</v>
      </c>
      <c r="H49" s="2">
        <v>2.8204495411961899E-3</v>
      </c>
      <c r="I49" s="2">
        <v>7.5222671286221104E-3</v>
      </c>
      <c r="J49" s="2">
        <v>3.6630588416285498E-2</v>
      </c>
      <c r="K49" s="2" t="s">
        <v>0</v>
      </c>
      <c r="L49" s="2">
        <v>1.0829885226934E-2</v>
      </c>
      <c r="M49" s="2">
        <v>9.2273570785270792E-3</v>
      </c>
      <c r="N49" s="2">
        <v>0.23088744803802499</v>
      </c>
      <c r="O49" s="2" t="s">
        <v>0</v>
      </c>
      <c r="P49" s="2">
        <v>9.6396875711121904E-2</v>
      </c>
      <c r="Q49" s="2" t="s">
        <v>0</v>
      </c>
      <c r="R49" s="2" t="s">
        <v>0</v>
      </c>
      <c r="S49" s="2" t="s">
        <v>0</v>
      </c>
      <c r="T49" s="2" t="s">
        <v>0</v>
      </c>
      <c r="U49" s="2">
        <v>0.104548936402068</v>
      </c>
      <c r="V49" s="2" t="s">
        <v>0</v>
      </c>
      <c r="W49" s="2">
        <v>6.8908710381497806E-5</v>
      </c>
      <c r="X49" s="2">
        <v>6.3123583765748803E-3</v>
      </c>
      <c r="Y49" s="2">
        <v>4.8886723695301698E-2</v>
      </c>
      <c r="Z49" s="2">
        <v>0.32770098106773199</v>
      </c>
      <c r="AA49" s="2" t="s">
        <v>0</v>
      </c>
      <c r="AB49" s="2">
        <v>7.2706702093222296E-3</v>
      </c>
      <c r="AC49" s="2">
        <v>6.5174819795709698E-3</v>
      </c>
      <c r="AD49" s="2" t="s">
        <v>0</v>
      </c>
      <c r="AE49" s="2" t="s">
        <v>0</v>
      </c>
      <c r="AF49" s="2">
        <v>1</v>
      </c>
    </row>
    <row r="50" spans="1:32" x14ac:dyDescent="0.35">
      <c r="A50" s="8">
        <v>6</v>
      </c>
      <c r="B50" s="3" t="s">
        <v>144</v>
      </c>
      <c r="C50" s="2">
        <v>1.3691204566857899E-2</v>
      </c>
      <c r="D50" s="2" t="s">
        <v>0</v>
      </c>
      <c r="E50" s="2">
        <v>1.89374469075149E-5</v>
      </c>
      <c r="F50" s="2">
        <v>4.9839658203289098E-3</v>
      </c>
      <c r="G50" s="2">
        <v>5.9802463918468197E-5</v>
      </c>
      <c r="H50" s="2">
        <v>8.5432091312097397E-6</v>
      </c>
      <c r="I50" s="2">
        <v>7.7885589912862107E-5</v>
      </c>
      <c r="J50" s="2">
        <v>3.9310152949073099E-3</v>
      </c>
      <c r="K50" s="2" t="s">
        <v>0</v>
      </c>
      <c r="L50" s="2">
        <v>1.0794344737283499E-3</v>
      </c>
      <c r="M50" s="2">
        <v>6.5180414066564702E-3</v>
      </c>
      <c r="N50" s="2">
        <v>8.3759188577387705E-2</v>
      </c>
      <c r="O50" s="2">
        <v>1.55942044008348E-2</v>
      </c>
      <c r="P50" s="2">
        <v>3.0000902732431502E-4</v>
      </c>
      <c r="Q50" s="2" t="s">
        <v>0</v>
      </c>
      <c r="R50" s="2" t="s">
        <v>0</v>
      </c>
      <c r="S50" s="2">
        <v>1.10684393635765E-2</v>
      </c>
      <c r="T50" s="2">
        <v>2.82167958921972E-3</v>
      </c>
      <c r="U50" s="2">
        <v>1.9544157142649701E-2</v>
      </c>
      <c r="V50" s="2">
        <v>2.7195882401017699E-5</v>
      </c>
      <c r="W50" s="2">
        <v>5.8008390000914101E-4</v>
      </c>
      <c r="X50" s="2">
        <v>8.43832700044225E-2</v>
      </c>
      <c r="Y50" s="2">
        <v>7.6760734043919499E-3</v>
      </c>
      <c r="Z50" s="2">
        <v>0.478775820781698</v>
      </c>
      <c r="AA50" s="2">
        <v>2.03812492506894E-3</v>
      </c>
      <c r="AB50" s="2">
        <v>0.155290481925275</v>
      </c>
      <c r="AC50" s="2">
        <v>7.3269694019269499E-2</v>
      </c>
      <c r="AD50" s="2">
        <v>3.4223241458713097E-2</v>
      </c>
      <c r="AE50" s="2">
        <v>2.7950532540941202E-4</v>
      </c>
      <c r="AF50" s="2">
        <v>1</v>
      </c>
    </row>
    <row r="51" spans="1:32" x14ac:dyDescent="0.35">
      <c r="A51" s="8">
        <v>7</v>
      </c>
      <c r="B51" s="3" t="s">
        <v>145</v>
      </c>
      <c r="C51" s="2">
        <v>9.7423192102718496E-3</v>
      </c>
      <c r="D51" s="2" t="s">
        <v>0</v>
      </c>
      <c r="E51" s="2" t="s">
        <v>0</v>
      </c>
      <c r="F51" s="2">
        <v>3.2710029538445699E-2</v>
      </c>
      <c r="G51" s="2">
        <v>3.1753640139020502E-6</v>
      </c>
      <c r="H51" s="2">
        <v>2.18041662287941E-4</v>
      </c>
      <c r="I51" s="2">
        <v>2.1728562323701099E-4</v>
      </c>
      <c r="J51" s="2">
        <v>6.2645395759981803E-4</v>
      </c>
      <c r="K51" s="2" t="s">
        <v>0</v>
      </c>
      <c r="L51" s="2">
        <v>2.1970494819998402E-3</v>
      </c>
      <c r="M51" s="2">
        <v>5.0291717667800997E-4</v>
      </c>
      <c r="N51" s="2">
        <v>4.2955870756636302E-2</v>
      </c>
      <c r="O51" s="2">
        <v>2.9129126177625302E-2</v>
      </c>
      <c r="P51" s="2">
        <v>1.07327303669889E-3</v>
      </c>
      <c r="Q51" s="2" t="s">
        <v>0</v>
      </c>
      <c r="R51" s="2" t="s">
        <v>0</v>
      </c>
      <c r="S51" s="2">
        <v>3.9962712154008196E-3</v>
      </c>
      <c r="T51" s="2">
        <v>6.0830902037752098E-4</v>
      </c>
      <c r="U51" s="2">
        <v>6.4420575451563204E-3</v>
      </c>
      <c r="V51" s="2">
        <v>4.0364924929102404E-3</v>
      </c>
      <c r="W51" s="2">
        <v>2.2540548264399001E-3</v>
      </c>
      <c r="X51" s="2">
        <v>0.21243155011442699</v>
      </c>
      <c r="Y51" s="2">
        <v>7.2045985319233704E-3</v>
      </c>
      <c r="Z51" s="2">
        <v>0.52427800160733895</v>
      </c>
      <c r="AA51" s="2">
        <v>6.1995202176182803E-6</v>
      </c>
      <c r="AB51" s="2">
        <v>7.1625778814727301E-2</v>
      </c>
      <c r="AC51" s="2">
        <v>4.7215697185191002E-2</v>
      </c>
      <c r="AD51" s="2">
        <v>4.9308866901593199E-4</v>
      </c>
      <c r="AE51" s="2">
        <v>3.2358471379763698E-5</v>
      </c>
      <c r="AF51" s="2">
        <v>1</v>
      </c>
    </row>
    <row r="52" spans="1:32" x14ac:dyDescent="0.35">
      <c r="C52" s="2"/>
      <c r="D52" s="2"/>
      <c r="E52" s="2"/>
      <c r="F52" s="2"/>
      <c r="G52" s="2"/>
      <c r="H52" s="2"/>
      <c r="I52" s="2"/>
      <c r="J52" s="2"/>
      <c r="K52" s="2"/>
      <c r="L52" s="2"/>
      <c r="M52" s="2"/>
      <c r="N52" s="2"/>
      <c r="O52" s="2"/>
      <c r="P52" s="2"/>
    </row>
    <row r="55" spans="1:32" x14ac:dyDescent="0.35">
      <c r="A55" s="8" t="s">
        <v>2</v>
      </c>
      <c r="B55" s="3" t="s">
        <v>6</v>
      </c>
      <c r="C55" s="3" t="s">
        <v>5</v>
      </c>
      <c r="D55" s="3" t="s">
        <v>29</v>
      </c>
      <c r="E55" s="3" t="s">
        <v>30</v>
      </c>
      <c r="F55" s="3" t="s">
        <v>31</v>
      </c>
      <c r="I55" s="35" t="s">
        <v>32</v>
      </c>
      <c r="J55" s="35"/>
      <c r="K55" s="35"/>
    </row>
    <row r="56" spans="1:32" x14ac:dyDescent="0.35">
      <c r="A56" s="7">
        <v>150100</v>
      </c>
      <c r="B56" t="s">
        <v>80</v>
      </c>
      <c r="C56" t="s">
        <v>96</v>
      </c>
      <c r="D56" s="1">
        <v>19373477.399999999</v>
      </c>
      <c r="E56" s="1">
        <v>78401.75</v>
      </c>
      <c r="F56" s="1">
        <f>E56/2.59</f>
        <v>30270.945945945947</v>
      </c>
      <c r="I56">
        <v>5</v>
      </c>
      <c r="J56" t="s">
        <v>34</v>
      </c>
    </row>
    <row r="57" spans="1:32" x14ac:dyDescent="0.35">
      <c r="A57" s="7">
        <v>150301</v>
      </c>
      <c r="B57" t="s">
        <v>104</v>
      </c>
      <c r="C57" t="s">
        <v>128</v>
      </c>
      <c r="D57" s="1">
        <v>9841119.7200000007</v>
      </c>
      <c r="E57" s="1">
        <v>39825.629999999997</v>
      </c>
      <c r="F57" s="1">
        <f t="shared" ref="F57:F84" si="4">E57/2.59</f>
        <v>15376.691119691119</v>
      </c>
      <c r="I57">
        <v>4</v>
      </c>
      <c r="J57" t="s">
        <v>35</v>
      </c>
    </row>
    <row r="58" spans="1:32" x14ac:dyDescent="0.35">
      <c r="A58" s="7">
        <v>150302</v>
      </c>
      <c r="B58" t="s">
        <v>82</v>
      </c>
      <c r="C58" t="s">
        <v>98</v>
      </c>
      <c r="D58" s="1">
        <v>3438974.29</v>
      </c>
      <c r="E58" s="1">
        <v>13917.05</v>
      </c>
      <c r="F58" s="1">
        <f t="shared" si="4"/>
        <v>5373.3783783783783</v>
      </c>
      <c r="I58">
        <v>3</v>
      </c>
      <c r="J58" t="s">
        <v>33</v>
      </c>
    </row>
    <row r="59" spans="1:32" x14ac:dyDescent="0.35">
      <c r="A59" s="7">
        <v>160102</v>
      </c>
      <c r="B59" t="s">
        <v>105</v>
      </c>
      <c r="C59" t="s">
        <v>129</v>
      </c>
      <c r="D59" s="1">
        <v>2999099.97</v>
      </c>
      <c r="E59" s="1">
        <v>12136.94</v>
      </c>
      <c r="F59" s="1">
        <f t="shared" si="4"/>
        <v>4686.0772200772208</v>
      </c>
    </row>
    <row r="60" spans="1:32" x14ac:dyDescent="0.35">
      <c r="A60" s="7">
        <v>160201</v>
      </c>
      <c r="B60" t="s">
        <v>88</v>
      </c>
      <c r="C60" t="s">
        <v>100</v>
      </c>
      <c r="D60" s="1">
        <v>1591873.5</v>
      </c>
      <c r="E60" s="1">
        <v>6442.09</v>
      </c>
      <c r="F60" s="1">
        <f t="shared" si="4"/>
        <v>2487.2934362934366</v>
      </c>
      <c r="H60" s="3"/>
      <c r="I60" s="3"/>
      <c r="J60" s="3"/>
      <c r="K60" s="3"/>
      <c r="L60" s="3"/>
    </row>
    <row r="61" spans="1:32" x14ac:dyDescent="0.35">
      <c r="A61" s="7">
        <v>160202</v>
      </c>
      <c r="B61" t="s">
        <v>89</v>
      </c>
      <c r="C61" t="s">
        <v>101</v>
      </c>
      <c r="D61" s="1">
        <v>2435569.9500000002</v>
      </c>
      <c r="E61" s="1">
        <v>9856.41</v>
      </c>
      <c r="F61" s="1">
        <f t="shared" si="4"/>
        <v>3805.5637065637065</v>
      </c>
    </row>
    <row r="62" spans="1:32" x14ac:dyDescent="0.35">
      <c r="A62" s="7">
        <v>160203</v>
      </c>
      <c r="B62" t="s">
        <v>106</v>
      </c>
      <c r="C62" t="s">
        <v>130</v>
      </c>
      <c r="D62" s="1">
        <v>14331208.470000001</v>
      </c>
      <c r="E62" s="1">
        <v>57996.39</v>
      </c>
      <c r="F62" s="1">
        <f t="shared" si="4"/>
        <v>22392.428571428572</v>
      </c>
    </row>
    <row r="63" spans="1:32" x14ac:dyDescent="0.35">
      <c r="A63" s="7">
        <v>160300</v>
      </c>
      <c r="B63" t="s">
        <v>90</v>
      </c>
      <c r="C63" t="s">
        <v>102</v>
      </c>
      <c r="D63" s="1">
        <v>10543992.84</v>
      </c>
      <c r="E63" s="1">
        <v>42670.06</v>
      </c>
      <c r="F63" s="1">
        <f t="shared" si="4"/>
        <v>16474.926640926642</v>
      </c>
    </row>
    <row r="64" spans="1:32" x14ac:dyDescent="0.35">
      <c r="A64" s="7">
        <v>160401</v>
      </c>
      <c r="B64" t="s">
        <v>107</v>
      </c>
      <c r="C64" t="s">
        <v>131</v>
      </c>
      <c r="D64" s="1">
        <v>10831694.289999999</v>
      </c>
      <c r="E64" s="1">
        <v>43834.35</v>
      </c>
      <c r="F64" s="1">
        <f t="shared" si="4"/>
        <v>16924.45945945946</v>
      </c>
    </row>
    <row r="65" spans="1:6" x14ac:dyDescent="0.35">
      <c r="A65" s="7">
        <v>160402</v>
      </c>
      <c r="B65" t="s">
        <v>108</v>
      </c>
      <c r="C65" t="s">
        <v>132</v>
      </c>
      <c r="D65" s="1">
        <v>7497738.6600000001</v>
      </c>
      <c r="E65" s="1">
        <v>30342.3</v>
      </c>
      <c r="F65" s="1">
        <f t="shared" si="4"/>
        <v>11715.173745173746</v>
      </c>
    </row>
    <row r="66" spans="1:6" x14ac:dyDescent="0.35">
      <c r="A66" s="7">
        <v>160501</v>
      </c>
      <c r="B66" t="s">
        <v>109</v>
      </c>
      <c r="C66" t="s">
        <v>133</v>
      </c>
      <c r="D66" s="1">
        <v>3053679.55</v>
      </c>
      <c r="E66" s="1">
        <v>12357.81</v>
      </c>
      <c r="F66" s="1">
        <f t="shared" si="4"/>
        <v>4771.3552123552126</v>
      </c>
    </row>
    <row r="67" spans="1:6" x14ac:dyDescent="0.35">
      <c r="A67" s="7">
        <v>160502</v>
      </c>
      <c r="B67" t="s">
        <v>110</v>
      </c>
      <c r="C67" t="s">
        <v>133</v>
      </c>
      <c r="D67" s="1">
        <v>2536501.31</v>
      </c>
      <c r="E67" s="1">
        <v>10264.870000000001</v>
      </c>
      <c r="F67" s="1">
        <f t="shared" si="4"/>
        <v>3963.2702702702709</v>
      </c>
    </row>
    <row r="68" spans="1:6" x14ac:dyDescent="0.35">
      <c r="A68" s="7">
        <v>160503</v>
      </c>
      <c r="B68" t="s">
        <v>111</v>
      </c>
      <c r="C68" t="s">
        <v>133</v>
      </c>
      <c r="D68" s="1">
        <v>2524887.79</v>
      </c>
      <c r="E68" s="1">
        <v>10217.870000000001</v>
      </c>
      <c r="F68" s="1">
        <f t="shared" si="4"/>
        <v>3945.1235521235526</v>
      </c>
    </row>
    <row r="69" spans="1:6" x14ac:dyDescent="0.35">
      <c r="A69" s="7">
        <v>160600</v>
      </c>
      <c r="B69" t="s">
        <v>112</v>
      </c>
      <c r="C69" t="s">
        <v>133</v>
      </c>
      <c r="D69" s="1">
        <v>30543216.09</v>
      </c>
      <c r="E69" s="1">
        <v>123604.12</v>
      </c>
      <c r="F69" s="1">
        <f t="shared" si="4"/>
        <v>47723.598455598454</v>
      </c>
    </row>
    <row r="70" spans="1:6" x14ac:dyDescent="0.35">
      <c r="A70" s="7">
        <v>170402</v>
      </c>
      <c r="B70" t="s">
        <v>113</v>
      </c>
      <c r="C70" t="s">
        <v>134</v>
      </c>
      <c r="D70" s="1">
        <v>19286520.530000001</v>
      </c>
      <c r="E70" s="1">
        <v>78049.850000000006</v>
      </c>
      <c r="F70" s="1">
        <f t="shared" si="4"/>
        <v>30135.077220077223</v>
      </c>
    </row>
    <row r="71" spans="1:6" x14ac:dyDescent="0.35">
      <c r="A71" s="7">
        <v>170501</v>
      </c>
      <c r="B71" t="s">
        <v>114</v>
      </c>
      <c r="C71" t="s">
        <v>135</v>
      </c>
      <c r="D71" s="1">
        <v>21041043.550000001</v>
      </c>
      <c r="E71" s="1">
        <v>85150.16</v>
      </c>
      <c r="F71" s="1">
        <f t="shared" si="4"/>
        <v>32876.509652509652</v>
      </c>
    </row>
    <row r="72" spans="1:6" x14ac:dyDescent="0.35">
      <c r="A72" s="7">
        <v>171200</v>
      </c>
      <c r="B72" t="s">
        <v>115</v>
      </c>
      <c r="C72" t="s">
        <v>132</v>
      </c>
      <c r="D72" s="1">
        <v>11155152.99</v>
      </c>
      <c r="E72" s="1">
        <v>45143.34</v>
      </c>
      <c r="F72" s="1">
        <f t="shared" si="4"/>
        <v>17429.861003861002</v>
      </c>
    </row>
    <row r="73" spans="1:6" x14ac:dyDescent="0.35">
      <c r="A73" s="7">
        <v>180200</v>
      </c>
      <c r="B73" t="s">
        <v>116</v>
      </c>
      <c r="C73" t="s">
        <v>136</v>
      </c>
      <c r="D73" s="1">
        <v>4914813.1500000004</v>
      </c>
      <c r="E73" s="1">
        <v>19889.560000000001</v>
      </c>
      <c r="F73" s="1">
        <f t="shared" si="4"/>
        <v>7679.3667953667964</v>
      </c>
    </row>
    <row r="74" spans="1:6" x14ac:dyDescent="0.35">
      <c r="A74" s="7">
        <v>180201</v>
      </c>
      <c r="B74" t="s">
        <v>117</v>
      </c>
      <c r="C74" t="s">
        <v>137</v>
      </c>
      <c r="D74" s="1">
        <v>12880011.17</v>
      </c>
      <c r="E74" s="1">
        <v>52123.6</v>
      </c>
      <c r="F74" s="1">
        <f t="shared" si="4"/>
        <v>20124.942084942086</v>
      </c>
    </row>
    <row r="75" spans="1:6" x14ac:dyDescent="0.35">
      <c r="A75" s="7">
        <v>180300</v>
      </c>
      <c r="B75" t="s">
        <v>118</v>
      </c>
      <c r="C75" t="s">
        <v>137</v>
      </c>
      <c r="D75" s="1">
        <v>10501344.460000001</v>
      </c>
      <c r="E75" s="1">
        <v>42497.47</v>
      </c>
      <c r="F75" s="1">
        <f t="shared" si="4"/>
        <v>16408.289575289578</v>
      </c>
    </row>
    <row r="76" spans="1:6" x14ac:dyDescent="0.35">
      <c r="A76" s="7">
        <v>180400</v>
      </c>
      <c r="B76" t="s">
        <v>119</v>
      </c>
      <c r="C76" t="s">
        <v>137</v>
      </c>
      <c r="D76" s="1">
        <v>10127904.92</v>
      </c>
      <c r="E76" s="1">
        <v>40986.21</v>
      </c>
      <c r="F76" s="1">
        <f t="shared" si="4"/>
        <v>15824.791505791507</v>
      </c>
    </row>
    <row r="77" spans="1:6" x14ac:dyDescent="0.35">
      <c r="A77" s="7">
        <v>180600</v>
      </c>
      <c r="B77" t="s">
        <v>120</v>
      </c>
      <c r="C77" t="s">
        <v>137</v>
      </c>
      <c r="D77" s="1">
        <v>8472484.5600000005</v>
      </c>
      <c r="E77" s="1">
        <v>34286.959999999999</v>
      </c>
      <c r="F77" s="1">
        <f t="shared" si="4"/>
        <v>13238.208494208495</v>
      </c>
    </row>
    <row r="78" spans="1:6" x14ac:dyDescent="0.35">
      <c r="A78" s="7">
        <v>180701</v>
      </c>
      <c r="B78" t="s">
        <v>121</v>
      </c>
      <c r="C78" t="s">
        <v>137</v>
      </c>
      <c r="D78" s="1">
        <v>3587894.84</v>
      </c>
      <c r="E78" s="1">
        <v>14519.71</v>
      </c>
      <c r="F78" s="1">
        <f t="shared" si="4"/>
        <v>5606.065637065637</v>
      </c>
    </row>
    <row r="79" spans="1:6" x14ac:dyDescent="0.35">
      <c r="A79" s="7">
        <v>180702</v>
      </c>
      <c r="B79" t="s">
        <v>122</v>
      </c>
      <c r="C79" t="s">
        <v>137</v>
      </c>
      <c r="D79" s="1">
        <v>1779076.43</v>
      </c>
      <c r="E79" s="1">
        <v>7199.67</v>
      </c>
      <c r="F79" s="1">
        <f t="shared" si="4"/>
        <v>2779.795366795367</v>
      </c>
    </row>
    <row r="80" spans="1:6" x14ac:dyDescent="0.35">
      <c r="A80" s="7">
        <v>180800</v>
      </c>
      <c r="B80" t="s">
        <v>123</v>
      </c>
      <c r="C80" t="s">
        <v>133</v>
      </c>
      <c r="D80" s="1">
        <v>2913621.09</v>
      </c>
      <c r="E80" s="1">
        <v>11791.02</v>
      </c>
      <c r="F80" s="1">
        <f t="shared" si="4"/>
        <v>4552.5173745173752</v>
      </c>
    </row>
    <row r="81" spans="1:14" x14ac:dyDescent="0.35">
      <c r="A81" s="7">
        <v>180901</v>
      </c>
      <c r="B81" t="s">
        <v>124</v>
      </c>
      <c r="C81" t="s">
        <v>133</v>
      </c>
      <c r="D81" s="1">
        <v>2800166.29</v>
      </c>
      <c r="E81" s="1">
        <v>11331.88</v>
      </c>
      <c r="F81" s="1">
        <f t="shared" si="4"/>
        <v>4375.2432432432433</v>
      </c>
    </row>
    <row r="82" spans="1:14" x14ac:dyDescent="0.35">
      <c r="A82" s="7">
        <v>180902</v>
      </c>
      <c r="B82" t="s">
        <v>125</v>
      </c>
      <c r="C82" t="s">
        <v>133</v>
      </c>
      <c r="D82" s="1">
        <v>15305056.789999999</v>
      </c>
      <c r="E82" s="1">
        <v>61937.42</v>
      </c>
      <c r="F82" s="1">
        <f t="shared" si="4"/>
        <v>23914.061776061775</v>
      </c>
    </row>
    <row r="83" spans="1:14" x14ac:dyDescent="0.35">
      <c r="A83" s="7">
        <v>181001</v>
      </c>
      <c r="B83" t="s">
        <v>126</v>
      </c>
      <c r="C83" t="s">
        <v>137</v>
      </c>
      <c r="D83" s="1">
        <v>5673042.4500000002</v>
      </c>
      <c r="E83" s="1">
        <v>22958.01</v>
      </c>
      <c r="F83" s="1">
        <f t="shared" si="4"/>
        <v>8864.0965250965255</v>
      </c>
    </row>
    <row r="84" spans="1:14" x14ac:dyDescent="0.35">
      <c r="A84" s="7">
        <v>181002</v>
      </c>
      <c r="B84" t="s">
        <v>127</v>
      </c>
      <c r="C84" t="s">
        <v>138</v>
      </c>
      <c r="D84" s="1">
        <v>5261115.29</v>
      </c>
      <c r="E84" s="1">
        <v>21291</v>
      </c>
      <c r="F84" s="1">
        <f t="shared" si="4"/>
        <v>8220.463320463321</v>
      </c>
    </row>
    <row r="88" spans="1:14" ht="43.5" x14ac:dyDescent="0.35">
      <c r="A88" s="25" t="s">
        <v>237</v>
      </c>
      <c r="B88" s="25" t="s">
        <v>245</v>
      </c>
      <c r="C88" s="25" t="s">
        <v>239</v>
      </c>
      <c r="D88" s="34" t="s">
        <v>236</v>
      </c>
      <c r="E88" s="34"/>
      <c r="F88" s="34"/>
      <c r="G88" s="34"/>
      <c r="H88" s="34"/>
      <c r="I88" s="34"/>
      <c r="J88" s="34"/>
      <c r="K88" s="34"/>
      <c r="L88" s="34"/>
      <c r="M88" s="34"/>
      <c r="N88" s="25" t="s">
        <v>242</v>
      </c>
    </row>
    <row r="89" spans="1:14" x14ac:dyDescent="0.35">
      <c r="A89" s="27" t="s">
        <v>275</v>
      </c>
      <c r="B89" s="23">
        <v>613.0775675675676</v>
      </c>
      <c r="C89" s="14">
        <f>B89/$B$95</f>
        <v>6.4111370504680076E-2</v>
      </c>
      <c r="D89" t="s">
        <v>276</v>
      </c>
      <c r="N89" s="7" t="s">
        <v>257</v>
      </c>
    </row>
    <row r="90" spans="1:14" ht="29" x14ac:dyDescent="0.35">
      <c r="A90" s="27" t="s">
        <v>246</v>
      </c>
      <c r="B90" s="23">
        <v>8949.6187644787642</v>
      </c>
      <c r="C90" s="14">
        <f t="shared" ref="C90:C94" si="5">B90/$B$95</f>
        <v>0.93588862949531981</v>
      </c>
      <c r="D90" t="s">
        <v>277</v>
      </c>
      <c r="N90" s="7" t="s">
        <v>258</v>
      </c>
    </row>
    <row r="91" spans="1:14" ht="29" x14ac:dyDescent="0.35">
      <c r="A91" s="27" t="s">
        <v>250</v>
      </c>
      <c r="B91" s="23">
        <v>4713.710733590734</v>
      </c>
      <c r="C91" s="14">
        <f t="shared" si="5"/>
        <v>0.49292694967153072</v>
      </c>
      <c r="D91" t="s">
        <v>278</v>
      </c>
      <c r="N91" s="7" t="s">
        <v>259</v>
      </c>
    </row>
    <row r="92" spans="1:14" ht="29" x14ac:dyDescent="0.35">
      <c r="A92" s="27" t="s">
        <v>251</v>
      </c>
      <c r="B92" s="23">
        <v>4848.9855984555988</v>
      </c>
      <c r="C92" s="14">
        <f t="shared" si="5"/>
        <v>0.50707305032846928</v>
      </c>
      <c r="D92" t="s">
        <v>279</v>
      </c>
    </row>
    <row r="93" spans="1:14" ht="29" x14ac:dyDescent="0.35">
      <c r="A93" s="27" t="s">
        <v>280</v>
      </c>
      <c r="B93" s="23">
        <v>908.97776061776062</v>
      </c>
      <c r="C93" s="14">
        <f t="shared" si="5"/>
        <v>9.5054546234163165E-2</v>
      </c>
      <c r="D93" t="s">
        <v>281</v>
      </c>
    </row>
    <row r="94" spans="1:14" ht="29" x14ac:dyDescent="0.35">
      <c r="A94" s="16" t="s">
        <v>282</v>
      </c>
      <c r="B94" s="17">
        <v>8653.7185714285715</v>
      </c>
      <c r="C94" s="30">
        <f t="shared" si="5"/>
        <v>0.90494545376583679</v>
      </c>
      <c r="D94" s="12" t="s">
        <v>283</v>
      </c>
      <c r="E94" s="12"/>
      <c r="F94" s="12"/>
      <c r="G94" s="12"/>
      <c r="H94" s="12"/>
      <c r="I94" s="12"/>
      <c r="J94" s="12"/>
      <c r="K94" s="12"/>
      <c r="L94" s="12"/>
      <c r="M94" s="12"/>
      <c r="N94" s="12"/>
    </row>
    <row r="95" spans="1:14" ht="29" x14ac:dyDescent="0.35">
      <c r="A95" s="27" t="s">
        <v>284</v>
      </c>
      <c r="B95" s="23">
        <v>9562.6963320463328</v>
      </c>
      <c r="C95" s="1"/>
    </row>
  </sheetData>
  <mergeCells count="6">
    <mergeCell ref="D88:M88"/>
    <mergeCell ref="I55:K55"/>
    <mergeCell ref="C5:AE5"/>
    <mergeCell ref="C17:AE17"/>
    <mergeCell ref="C31:AE31"/>
    <mergeCell ref="C43:AE43"/>
  </mergeCells>
  <pageMargins left="0.7" right="0.7" top="0.75" bottom="0.75" header="0.3" footer="0.3"/>
  <pageSetup orientation="portrait" r:id="rId1"/>
  <ignoredErrors>
    <ignoredError sqref="F14 C14 Z14 W14:X14 P14 C40 F40 P40 X40 Z40"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7E9D1-8B04-4423-A376-F067E981C1ED}">
  <dimension ref="A1:S62"/>
  <sheetViews>
    <sheetView workbookViewId="0">
      <selection activeCell="D37" sqref="D37"/>
    </sheetView>
  </sheetViews>
  <sheetFormatPr defaultRowHeight="14.5" x14ac:dyDescent="0.35"/>
  <cols>
    <col min="1" max="1" width="23.90625" customWidth="1"/>
    <col min="2" max="2" width="23.36328125" customWidth="1"/>
    <col min="3" max="3" width="13.26953125" bestFit="1" customWidth="1"/>
    <col min="4" max="4" width="11" customWidth="1"/>
    <col min="5" max="5" width="10.1796875" bestFit="1" customWidth="1"/>
    <col min="6" max="6" width="9.54296875" bestFit="1" customWidth="1"/>
    <col min="14" max="14" width="45.1796875" customWidth="1"/>
    <col min="15" max="15" width="19" customWidth="1"/>
  </cols>
  <sheetData>
    <row r="1" spans="1:18" x14ac:dyDescent="0.35">
      <c r="A1" s="3" t="s">
        <v>231</v>
      </c>
    </row>
    <row r="3" spans="1:18" x14ac:dyDescent="0.35">
      <c r="A3" s="3" t="s">
        <v>146</v>
      </c>
    </row>
    <row r="4" spans="1:18" x14ac:dyDescent="0.35">
      <c r="A4" s="11" t="s">
        <v>3</v>
      </c>
      <c r="B4" s="12"/>
    </row>
    <row r="5" spans="1:18" x14ac:dyDescent="0.35">
      <c r="A5" s="8" t="s">
        <v>232</v>
      </c>
      <c r="B5" s="8" t="s">
        <v>1</v>
      </c>
      <c r="C5" s="35" t="s">
        <v>2</v>
      </c>
      <c r="D5" s="35"/>
      <c r="E5" s="35"/>
      <c r="F5" s="35"/>
      <c r="G5" s="35"/>
      <c r="H5" s="35"/>
      <c r="I5" s="35"/>
      <c r="J5" s="35"/>
      <c r="K5" s="35"/>
      <c r="L5" s="35"/>
      <c r="M5" s="3" t="s">
        <v>36</v>
      </c>
      <c r="N5" s="3" t="s">
        <v>181</v>
      </c>
    </row>
    <row r="6" spans="1:18" x14ac:dyDescent="0.35">
      <c r="A6" s="3"/>
      <c r="B6" s="3"/>
      <c r="C6" s="3">
        <v>170502</v>
      </c>
      <c r="D6" s="3">
        <v>180200</v>
      </c>
      <c r="E6" s="3">
        <v>180800</v>
      </c>
      <c r="F6" s="3">
        <v>170703</v>
      </c>
      <c r="G6" s="3">
        <v>170501</v>
      </c>
      <c r="H6" s="3">
        <v>170702</v>
      </c>
      <c r="I6" s="3">
        <v>160402</v>
      </c>
      <c r="J6" s="3">
        <v>171200</v>
      </c>
      <c r="K6" s="3">
        <v>170701</v>
      </c>
      <c r="L6" s="3">
        <v>180102</v>
      </c>
      <c r="M6" s="3"/>
    </row>
    <row r="7" spans="1:18" x14ac:dyDescent="0.35">
      <c r="A7" s="8">
        <v>1</v>
      </c>
      <c r="B7" s="3" t="s">
        <v>53</v>
      </c>
      <c r="C7">
        <v>0.2</v>
      </c>
      <c r="D7">
        <v>153</v>
      </c>
      <c r="E7">
        <v>2</v>
      </c>
      <c r="F7">
        <v>3</v>
      </c>
      <c r="G7">
        <v>4</v>
      </c>
      <c r="H7">
        <v>3</v>
      </c>
      <c r="I7">
        <v>0.1</v>
      </c>
      <c r="J7">
        <v>7</v>
      </c>
      <c r="K7" t="s">
        <v>0</v>
      </c>
      <c r="L7">
        <v>53</v>
      </c>
      <c r="M7" s="1">
        <v>225</v>
      </c>
      <c r="N7" s="2">
        <f>M7/$M$11</f>
        <v>4.7588832487309642E-2</v>
      </c>
      <c r="R7" s="1"/>
    </row>
    <row r="8" spans="1:18" x14ac:dyDescent="0.35">
      <c r="A8" s="8">
        <v>2</v>
      </c>
      <c r="B8" s="3" t="s">
        <v>148</v>
      </c>
      <c r="C8">
        <v>1</v>
      </c>
      <c r="D8">
        <v>258</v>
      </c>
      <c r="E8">
        <v>18</v>
      </c>
      <c r="F8">
        <v>16</v>
      </c>
      <c r="G8">
        <v>73</v>
      </c>
      <c r="H8">
        <v>3</v>
      </c>
      <c r="I8">
        <v>0</v>
      </c>
      <c r="J8">
        <v>78</v>
      </c>
      <c r="K8" t="s">
        <v>0</v>
      </c>
      <c r="L8">
        <v>123</v>
      </c>
      <c r="M8" s="1">
        <v>570</v>
      </c>
      <c r="N8" s="2">
        <f t="shared" ref="N8:N10" si="0">M8/$M$11</f>
        <v>0.12055837563451777</v>
      </c>
      <c r="R8" s="1"/>
    </row>
    <row r="9" spans="1:18" x14ac:dyDescent="0.35">
      <c r="A9" s="8">
        <v>3</v>
      </c>
      <c r="B9" s="3" t="s">
        <v>149</v>
      </c>
      <c r="C9">
        <v>1</v>
      </c>
      <c r="D9">
        <v>71</v>
      </c>
      <c r="E9">
        <v>6</v>
      </c>
      <c r="F9">
        <v>404</v>
      </c>
      <c r="G9">
        <v>50</v>
      </c>
      <c r="H9">
        <v>169</v>
      </c>
      <c r="I9">
        <v>1</v>
      </c>
      <c r="J9">
        <v>111</v>
      </c>
      <c r="K9">
        <v>3</v>
      </c>
      <c r="L9">
        <v>125</v>
      </c>
      <c r="M9" s="1">
        <v>943</v>
      </c>
      <c r="N9" s="2">
        <f t="shared" si="0"/>
        <v>0.19945008460236888</v>
      </c>
      <c r="R9" s="1"/>
    </row>
    <row r="10" spans="1:18" x14ac:dyDescent="0.35">
      <c r="A10" s="29">
        <v>4</v>
      </c>
      <c r="B10" s="11" t="s">
        <v>150</v>
      </c>
      <c r="C10" s="12">
        <v>52</v>
      </c>
      <c r="D10" s="12">
        <v>443</v>
      </c>
      <c r="E10" s="12">
        <v>51</v>
      </c>
      <c r="F10" s="12">
        <v>1027</v>
      </c>
      <c r="G10" s="12">
        <v>167</v>
      </c>
      <c r="H10" s="12">
        <v>171</v>
      </c>
      <c r="I10" s="12">
        <v>10</v>
      </c>
      <c r="J10" s="12">
        <v>441</v>
      </c>
      <c r="K10" s="12">
        <v>1</v>
      </c>
      <c r="L10" s="12">
        <v>627</v>
      </c>
      <c r="M10" s="13">
        <v>2990</v>
      </c>
      <c r="N10" s="18">
        <f t="shared" si="0"/>
        <v>0.63240270727580372</v>
      </c>
      <c r="R10" s="1"/>
    </row>
    <row r="11" spans="1:18" x14ac:dyDescent="0.35">
      <c r="B11" s="3" t="s">
        <v>36</v>
      </c>
      <c r="C11" s="19">
        <f t="shared" ref="C11:L11" si="1">SUM(C7:C10)</f>
        <v>54.2</v>
      </c>
      <c r="D11" s="9">
        <f t="shared" si="1"/>
        <v>925</v>
      </c>
      <c r="E11" s="9">
        <f t="shared" si="1"/>
        <v>77</v>
      </c>
      <c r="F11" s="9">
        <f t="shared" si="1"/>
        <v>1450</v>
      </c>
      <c r="G11" s="9">
        <f t="shared" si="1"/>
        <v>294</v>
      </c>
      <c r="H11" s="9">
        <f t="shared" si="1"/>
        <v>346</v>
      </c>
      <c r="I11" s="19">
        <f t="shared" si="1"/>
        <v>11.1</v>
      </c>
      <c r="J11" s="9">
        <f t="shared" si="1"/>
        <v>637</v>
      </c>
      <c r="K11" s="9">
        <f t="shared" si="1"/>
        <v>4</v>
      </c>
      <c r="L11" s="9">
        <f t="shared" si="1"/>
        <v>928</v>
      </c>
      <c r="M11" s="9">
        <f>SUM(M7:M10)</f>
        <v>4728</v>
      </c>
      <c r="N11" s="10">
        <f>SUM(N7:N10)</f>
        <v>1</v>
      </c>
    </row>
    <row r="12" spans="1:18" x14ac:dyDescent="0.35">
      <c r="P12" s="1"/>
    </row>
    <row r="13" spans="1:18" x14ac:dyDescent="0.35">
      <c r="A13" s="11" t="s">
        <v>4</v>
      </c>
      <c r="B13" s="12"/>
      <c r="C13" s="12"/>
    </row>
    <row r="14" spans="1:18" x14ac:dyDescent="0.35">
      <c r="A14" s="8" t="s">
        <v>232</v>
      </c>
      <c r="B14" s="8" t="s">
        <v>1</v>
      </c>
      <c r="C14" s="35" t="s">
        <v>2</v>
      </c>
      <c r="D14" s="35"/>
      <c r="E14" s="35"/>
      <c r="F14" s="35"/>
      <c r="G14" s="35"/>
      <c r="H14" s="35"/>
      <c r="I14" s="35"/>
      <c r="J14" s="35"/>
      <c r="K14" s="35"/>
      <c r="L14" s="35"/>
      <c r="M14" s="3" t="s">
        <v>36</v>
      </c>
    </row>
    <row r="15" spans="1:18" x14ac:dyDescent="0.35">
      <c r="C15" s="3">
        <v>170502</v>
      </c>
      <c r="D15" s="3">
        <v>180200</v>
      </c>
      <c r="E15" s="3">
        <v>180800</v>
      </c>
      <c r="F15" s="3">
        <v>170703</v>
      </c>
      <c r="G15" s="3">
        <v>170501</v>
      </c>
      <c r="H15" s="3">
        <v>170702</v>
      </c>
      <c r="I15" s="3">
        <v>160402</v>
      </c>
      <c r="J15" s="3">
        <v>171200</v>
      </c>
      <c r="K15" s="3">
        <v>170701</v>
      </c>
      <c r="L15" s="3">
        <v>180102</v>
      </c>
      <c r="M15" s="3"/>
    </row>
    <row r="16" spans="1:18" x14ac:dyDescent="0.35">
      <c r="A16" s="8">
        <v>1</v>
      </c>
      <c r="B16" s="3" t="s">
        <v>53</v>
      </c>
      <c r="C16" s="2">
        <v>9.7218771555947897E-4</v>
      </c>
      <c r="D16" s="2">
        <v>0.67889565648132899</v>
      </c>
      <c r="E16" s="2">
        <v>8.2790271332961896E-3</v>
      </c>
      <c r="F16" s="2">
        <v>1.16076126927594E-2</v>
      </c>
      <c r="G16" s="2">
        <v>1.85656990569779E-2</v>
      </c>
      <c r="H16" s="2">
        <v>1.2453261689785699E-2</v>
      </c>
      <c r="I16" s="2">
        <v>5.1387064965286702E-4</v>
      </c>
      <c r="J16" s="2">
        <v>3.2096083009399402E-2</v>
      </c>
      <c r="K16" s="2" t="s">
        <v>0</v>
      </c>
      <c r="L16" s="2">
        <v>0.23661660157124101</v>
      </c>
      <c r="M16" s="2">
        <v>1</v>
      </c>
      <c r="N16" s="2"/>
      <c r="O16" s="2"/>
      <c r="P16" s="2"/>
      <c r="Q16" s="2"/>
      <c r="R16" s="2"/>
    </row>
    <row r="17" spans="1:19" x14ac:dyDescent="0.35">
      <c r="A17" s="8">
        <v>2</v>
      </c>
      <c r="B17" s="3" t="s">
        <v>148</v>
      </c>
      <c r="C17" s="2">
        <v>1.1508222987812501E-3</v>
      </c>
      <c r="D17" s="2">
        <v>0.45282816559900302</v>
      </c>
      <c r="E17" s="2">
        <v>3.2167585070380499E-2</v>
      </c>
      <c r="F17" s="2">
        <v>2.7725130754492299E-2</v>
      </c>
      <c r="G17" s="2">
        <v>0.127718733912704</v>
      </c>
      <c r="H17" s="2">
        <v>5.1217379914526E-3</v>
      </c>
      <c r="I17" s="2">
        <v>6.7014533015318901E-6</v>
      </c>
      <c r="J17" s="2">
        <v>0.13682052594224001</v>
      </c>
      <c r="K17" s="2" t="s">
        <v>0</v>
      </c>
      <c r="L17" s="2">
        <v>0.216460596977645</v>
      </c>
      <c r="M17" s="2">
        <v>1</v>
      </c>
      <c r="N17" s="2"/>
      <c r="O17" s="2"/>
      <c r="P17" s="2"/>
      <c r="Q17" s="2"/>
      <c r="R17" s="2"/>
    </row>
    <row r="18" spans="1:19" x14ac:dyDescent="0.35">
      <c r="A18" s="8">
        <v>3</v>
      </c>
      <c r="B18" s="3" t="s">
        <v>149</v>
      </c>
      <c r="C18" s="2">
        <v>1.34802286293958E-3</v>
      </c>
      <c r="D18" s="2">
        <v>7.5635251627248296E-2</v>
      </c>
      <c r="E18" s="2">
        <v>6.4326899046099704E-3</v>
      </c>
      <c r="F18" s="2">
        <v>0.42896505609205299</v>
      </c>
      <c r="G18" s="2">
        <v>5.2894323411953902E-2</v>
      </c>
      <c r="H18" s="2">
        <v>0.17928593492776301</v>
      </c>
      <c r="I18" s="2">
        <v>1.50026061038121E-3</v>
      </c>
      <c r="J18" s="2">
        <v>0.11786298012947199</v>
      </c>
      <c r="K18" s="2">
        <v>3.3602888757334501E-3</v>
      </c>
      <c r="L18" s="2">
        <v>0.132715191557846</v>
      </c>
      <c r="M18" s="2">
        <v>1</v>
      </c>
      <c r="N18" s="2"/>
      <c r="O18" s="2"/>
      <c r="P18" s="2"/>
      <c r="Q18" s="2"/>
      <c r="R18" s="2"/>
    </row>
    <row r="19" spans="1:19" x14ac:dyDescent="0.35">
      <c r="A19" s="8">
        <v>4</v>
      </c>
      <c r="B19" s="3" t="s">
        <v>150</v>
      </c>
      <c r="C19" s="2">
        <v>1.7525900573274598E-2</v>
      </c>
      <c r="D19" s="2">
        <v>0.148053422253414</v>
      </c>
      <c r="E19" s="2">
        <v>1.71712725497104E-2</v>
      </c>
      <c r="F19" s="2">
        <v>0.34366082357622002</v>
      </c>
      <c r="G19" s="2">
        <v>5.5741690388929697E-2</v>
      </c>
      <c r="H19" s="2">
        <v>5.7032926938839497E-2</v>
      </c>
      <c r="I19" s="2">
        <v>3.4463195341459399E-3</v>
      </c>
      <c r="J19" s="2">
        <v>0.14757326218611</v>
      </c>
      <c r="K19" s="2">
        <v>2.33745314777993E-4</v>
      </c>
      <c r="L19" s="2">
        <v>0.209560636684578</v>
      </c>
      <c r="M19" s="2">
        <v>1</v>
      </c>
      <c r="N19" s="2"/>
      <c r="O19" s="2"/>
      <c r="P19" s="2"/>
      <c r="Q19" s="2"/>
      <c r="R19" s="2"/>
    </row>
    <row r="20" spans="1:19" x14ac:dyDescent="0.35">
      <c r="P20" s="1"/>
    </row>
    <row r="21" spans="1:19" x14ac:dyDescent="0.35">
      <c r="P21" s="1"/>
    </row>
    <row r="22" spans="1:19" x14ac:dyDescent="0.35">
      <c r="A22" s="3" t="s">
        <v>147</v>
      </c>
      <c r="P22" s="1"/>
    </row>
    <row r="23" spans="1:19" s="4" customFormat="1" x14ac:dyDescent="0.35">
      <c r="A23" s="6" t="s">
        <v>151</v>
      </c>
      <c r="P23" s="5"/>
    </row>
    <row r="24" spans="1:19" s="3" customFormat="1" x14ac:dyDescent="0.35">
      <c r="A24" s="11" t="s">
        <v>37</v>
      </c>
      <c r="B24" s="11"/>
      <c r="C24" s="11"/>
      <c r="D24" s="11"/>
    </row>
    <row r="25" spans="1:19" s="3" customFormat="1" x14ac:dyDescent="0.35">
      <c r="A25" s="8" t="s">
        <v>232</v>
      </c>
      <c r="B25" s="8" t="s">
        <v>1</v>
      </c>
      <c r="C25" s="35" t="s">
        <v>2</v>
      </c>
      <c r="D25" s="35"/>
      <c r="E25" s="35"/>
      <c r="F25" s="35"/>
      <c r="G25" s="35"/>
      <c r="H25" s="35"/>
      <c r="I25" s="35"/>
      <c r="J25" s="35"/>
      <c r="K25" s="35"/>
      <c r="L25" s="35"/>
      <c r="M25" s="3" t="s">
        <v>36</v>
      </c>
      <c r="N25" s="3" t="s">
        <v>182</v>
      </c>
      <c r="O25"/>
      <c r="P25"/>
      <c r="Q25"/>
      <c r="R25"/>
    </row>
    <row r="26" spans="1:19" x14ac:dyDescent="0.35">
      <c r="C26" s="3">
        <v>170502</v>
      </c>
      <c r="D26" s="3">
        <v>180200</v>
      </c>
      <c r="E26" s="3">
        <v>180800</v>
      </c>
      <c r="F26" s="3">
        <v>170703</v>
      </c>
      <c r="G26" s="3">
        <v>170501</v>
      </c>
      <c r="H26" s="3">
        <v>170702</v>
      </c>
      <c r="I26" s="3">
        <v>160402</v>
      </c>
      <c r="J26" s="3">
        <v>171200</v>
      </c>
      <c r="K26" s="3">
        <v>170701</v>
      </c>
      <c r="L26" s="3">
        <v>180102</v>
      </c>
      <c r="M26" s="3"/>
    </row>
    <row r="27" spans="1:19" x14ac:dyDescent="0.35">
      <c r="A27" s="8">
        <v>1</v>
      </c>
      <c r="B27" s="3" t="s">
        <v>53</v>
      </c>
      <c r="C27">
        <v>0.1</v>
      </c>
      <c r="D27">
        <v>19</v>
      </c>
      <c r="E27">
        <v>0</v>
      </c>
      <c r="F27">
        <v>0.1</v>
      </c>
      <c r="G27">
        <v>2</v>
      </c>
      <c r="H27">
        <v>1</v>
      </c>
      <c r="I27">
        <v>0.1</v>
      </c>
      <c r="J27">
        <v>7</v>
      </c>
      <c r="K27" t="s">
        <v>0</v>
      </c>
      <c r="L27">
        <v>1</v>
      </c>
      <c r="M27" s="1">
        <v>31</v>
      </c>
      <c r="N27" s="2">
        <f>M27/$M$31</f>
        <v>1.9171304885590601E-2</v>
      </c>
    </row>
    <row r="28" spans="1:19" x14ac:dyDescent="0.35">
      <c r="A28" s="8">
        <v>2</v>
      </c>
      <c r="B28" s="3" t="s">
        <v>148</v>
      </c>
      <c r="C28">
        <v>0</v>
      </c>
      <c r="D28">
        <v>45</v>
      </c>
      <c r="E28">
        <v>9</v>
      </c>
      <c r="F28">
        <v>14</v>
      </c>
      <c r="G28">
        <v>47</v>
      </c>
      <c r="H28">
        <v>0.5</v>
      </c>
      <c r="I28">
        <v>0</v>
      </c>
      <c r="J28">
        <v>66</v>
      </c>
      <c r="K28" t="s">
        <v>0</v>
      </c>
      <c r="L28">
        <v>21</v>
      </c>
      <c r="M28" s="1">
        <v>202</v>
      </c>
      <c r="N28" s="2">
        <f t="shared" ref="N28:N30" si="2">M28/$M$31</f>
        <v>0.12492269635126778</v>
      </c>
    </row>
    <row r="29" spans="1:19" x14ac:dyDescent="0.35">
      <c r="A29" s="8">
        <v>3</v>
      </c>
      <c r="B29" s="3" t="s">
        <v>149</v>
      </c>
      <c r="C29">
        <v>0.4</v>
      </c>
      <c r="D29">
        <v>29</v>
      </c>
      <c r="E29">
        <v>3</v>
      </c>
      <c r="F29">
        <v>67</v>
      </c>
      <c r="G29">
        <v>33</v>
      </c>
      <c r="H29">
        <v>32</v>
      </c>
      <c r="I29">
        <v>1</v>
      </c>
      <c r="J29">
        <v>91</v>
      </c>
      <c r="K29">
        <v>0</v>
      </c>
      <c r="L29">
        <v>3</v>
      </c>
      <c r="M29" s="1">
        <v>261</v>
      </c>
      <c r="N29" s="2">
        <f>M29/$M$31</f>
        <v>0.16141001855287571</v>
      </c>
    </row>
    <row r="30" spans="1:19" x14ac:dyDescent="0.35">
      <c r="A30" s="29">
        <v>4</v>
      </c>
      <c r="B30" s="11" t="s">
        <v>150</v>
      </c>
      <c r="C30" s="12">
        <v>17</v>
      </c>
      <c r="D30" s="12">
        <v>99</v>
      </c>
      <c r="E30" s="12">
        <v>20</v>
      </c>
      <c r="F30" s="12">
        <v>480</v>
      </c>
      <c r="G30" s="12">
        <v>106</v>
      </c>
      <c r="H30" s="12">
        <v>17</v>
      </c>
      <c r="I30" s="12">
        <v>10</v>
      </c>
      <c r="J30" s="12">
        <v>273</v>
      </c>
      <c r="K30" s="12">
        <v>0</v>
      </c>
      <c r="L30" s="12">
        <v>100</v>
      </c>
      <c r="M30" s="13">
        <v>1123</v>
      </c>
      <c r="N30" s="18">
        <f t="shared" si="2"/>
        <v>0.69449598021026593</v>
      </c>
    </row>
    <row r="31" spans="1:19" x14ac:dyDescent="0.35">
      <c r="A31" s="3"/>
      <c r="B31" s="3" t="s">
        <v>36</v>
      </c>
      <c r="C31" s="9">
        <f t="shared" ref="C31:L31" si="3">SUM(C27:C30)</f>
        <v>17.5</v>
      </c>
      <c r="D31" s="9">
        <f t="shared" si="3"/>
        <v>192</v>
      </c>
      <c r="E31" s="9">
        <f t="shared" si="3"/>
        <v>32</v>
      </c>
      <c r="F31" s="19">
        <f t="shared" si="3"/>
        <v>561.1</v>
      </c>
      <c r="G31" s="9">
        <f t="shared" si="3"/>
        <v>188</v>
      </c>
      <c r="H31" s="9">
        <f t="shared" si="3"/>
        <v>50.5</v>
      </c>
      <c r="I31" s="19">
        <f t="shared" si="3"/>
        <v>11.1</v>
      </c>
      <c r="J31" s="9">
        <f t="shared" si="3"/>
        <v>437</v>
      </c>
      <c r="K31" s="9">
        <f t="shared" si="3"/>
        <v>0</v>
      </c>
      <c r="L31" s="9">
        <f t="shared" si="3"/>
        <v>125</v>
      </c>
      <c r="M31" s="9">
        <f>SUM(M27:M30)</f>
        <v>1617</v>
      </c>
      <c r="N31" s="10">
        <f>SUM(N27:N30)</f>
        <v>1</v>
      </c>
      <c r="S31" s="2"/>
    </row>
    <row r="33" spans="1:18" x14ac:dyDescent="0.35">
      <c r="A33" s="11" t="s">
        <v>38</v>
      </c>
      <c r="B33" s="12"/>
      <c r="C33" s="12"/>
      <c r="D33" s="12"/>
    </row>
    <row r="34" spans="1:18" x14ac:dyDescent="0.35">
      <c r="A34" s="8" t="s">
        <v>232</v>
      </c>
      <c r="B34" s="8" t="s">
        <v>1</v>
      </c>
      <c r="C34" s="35" t="s">
        <v>2</v>
      </c>
      <c r="D34" s="35"/>
      <c r="E34" s="35"/>
      <c r="F34" s="35"/>
      <c r="G34" s="35"/>
      <c r="H34" s="35"/>
      <c r="I34" s="35"/>
      <c r="J34" s="35"/>
      <c r="K34" s="35"/>
      <c r="L34" s="35"/>
      <c r="M34" s="3" t="s">
        <v>36</v>
      </c>
    </row>
    <row r="35" spans="1:18" x14ac:dyDescent="0.35">
      <c r="A35" s="3"/>
      <c r="B35" s="3"/>
      <c r="C35" s="3">
        <v>170502</v>
      </c>
      <c r="D35" s="3">
        <v>180200</v>
      </c>
      <c r="E35" s="3">
        <v>180800</v>
      </c>
      <c r="F35" s="3">
        <v>170703</v>
      </c>
      <c r="G35" s="3">
        <v>170501</v>
      </c>
      <c r="H35" s="3">
        <v>170702</v>
      </c>
      <c r="I35" s="3">
        <v>160402</v>
      </c>
      <c r="J35" s="3">
        <v>171200</v>
      </c>
      <c r="K35" s="3">
        <v>170701</v>
      </c>
      <c r="L35" s="3">
        <v>180102</v>
      </c>
      <c r="M35" s="3"/>
    </row>
    <row r="36" spans="1:18" x14ac:dyDescent="0.35">
      <c r="A36" s="8">
        <v>1</v>
      </c>
      <c r="B36" s="3" t="s">
        <v>53</v>
      </c>
      <c r="C36" s="2">
        <v>1.9635723474845999E-3</v>
      </c>
      <c r="D36" s="2">
        <v>0.62003746586318198</v>
      </c>
      <c r="E36" s="2">
        <v>1.4218972171440201E-3</v>
      </c>
      <c r="F36" s="2">
        <v>4.6268084049924402E-3</v>
      </c>
      <c r="G36" s="2">
        <v>7.8847586160200406E-2</v>
      </c>
      <c r="H36" s="2">
        <v>2.9058613763062301E-2</v>
      </c>
      <c r="I36" s="2">
        <v>3.75787121673776E-3</v>
      </c>
      <c r="J36" s="2">
        <v>0.21615094680298799</v>
      </c>
      <c r="K36" s="2" t="s">
        <v>0</v>
      </c>
      <c r="L36" s="2">
        <v>4.4135238224208402E-2</v>
      </c>
      <c r="M36" s="2">
        <v>1</v>
      </c>
      <c r="N36" s="2"/>
      <c r="O36" s="2"/>
      <c r="P36" s="2"/>
      <c r="Q36" s="2"/>
      <c r="R36" s="2"/>
    </row>
    <row r="37" spans="1:18" x14ac:dyDescent="0.35">
      <c r="A37" s="8">
        <v>2</v>
      </c>
      <c r="B37" s="3" t="s">
        <v>148</v>
      </c>
      <c r="C37" s="2">
        <v>1.5482405965887099E-5</v>
      </c>
      <c r="D37" s="2">
        <v>0.22277289890849</v>
      </c>
      <c r="E37" s="2">
        <v>4.34883580908473E-2</v>
      </c>
      <c r="F37" s="2">
        <v>6.9061852211833696E-2</v>
      </c>
      <c r="G37" s="2">
        <v>0.23251305252836299</v>
      </c>
      <c r="H37" s="2">
        <v>2.4100945286897602E-3</v>
      </c>
      <c r="I37" s="2">
        <v>1.89229406249731E-5</v>
      </c>
      <c r="J37" s="2">
        <v>0.324339202312039</v>
      </c>
      <c r="K37" s="2" t="s">
        <v>0</v>
      </c>
      <c r="L37" s="2">
        <v>0.105380136073146</v>
      </c>
      <c r="M37" s="2">
        <v>1</v>
      </c>
      <c r="N37" s="2"/>
      <c r="O37" s="2"/>
      <c r="P37" s="2"/>
      <c r="Q37" s="2"/>
      <c r="R37" s="2"/>
    </row>
    <row r="38" spans="1:18" x14ac:dyDescent="0.35">
      <c r="A38" s="8">
        <v>3</v>
      </c>
      <c r="B38" s="3" t="s">
        <v>149</v>
      </c>
      <c r="C38" s="2">
        <v>1.4671162453529099E-3</v>
      </c>
      <c r="D38" s="2">
        <v>0.112442555681916</v>
      </c>
      <c r="E38" s="2">
        <v>1.03190279523553E-2</v>
      </c>
      <c r="F38" s="2">
        <v>0.25692357827390999</v>
      </c>
      <c r="G38" s="2">
        <v>0.12776680433351301</v>
      </c>
      <c r="H38" s="2">
        <v>0.124242001024188</v>
      </c>
      <c r="I38" s="2">
        <v>4.9653172655506998E-3</v>
      </c>
      <c r="J38" s="2">
        <v>0.35012336811582601</v>
      </c>
      <c r="K38" s="2">
        <v>3.9903433690469102E-6</v>
      </c>
      <c r="L38" s="2">
        <v>1.17462407640177E-2</v>
      </c>
      <c r="M38" s="2">
        <v>1</v>
      </c>
      <c r="N38" s="2"/>
      <c r="O38" s="2"/>
      <c r="P38" s="2"/>
      <c r="Q38" s="2"/>
      <c r="R38" s="2"/>
    </row>
    <row r="39" spans="1:18" x14ac:dyDescent="0.35">
      <c r="A39" s="8">
        <v>4</v>
      </c>
      <c r="B39" s="3" t="s">
        <v>150</v>
      </c>
      <c r="C39" s="2">
        <v>1.5509940249225199E-2</v>
      </c>
      <c r="D39" s="2">
        <v>8.8516960446726897E-2</v>
      </c>
      <c r="E39" s="2">
        <v>1.8062683054660501E-2</v>
      </c>
      <c r="F39" s="2">
        <v>0.42775561403742302</v>
      </c>
      <c r="G39" s="2">
        <v>9.4348086263265601E-2</v>
      </c>
      <c r="H39" s="2">
        <v>1.4989237678434301E-2</v>
      </c>
      <c r="I39" s="2">
        <v>8.8240820914535709E-3</v>
      </c>
      <c r="J39" s="2">
        <v>0.24320370150802501</v>
      </c>
      <c r="K39" s="2">
        <v>2.2289289593904602E-5</v>
      </c>
      <c r="L39" s="2">
        <v>8.8767405381191697E-2</v>
      </c>
      <c r="M39" s="2">
        <v>1</v>
      </c>
      <c r="N39" s="2"/>
      <c r="O39" s="2"/>
      <c r="P39" s="2"/>
      <c r="Q39" s="2"/>
      <c r="R39" s="2"/>
    </row>
    <row r="43" spans="1:18" x14ac:dyDescent="0.35">
      <c r="A43" s="8" t="s">
        <v>2</v>
      </c>
      <c r="B43" s="3" t="s">
        <v>6</v>
      </c>
      <c r="C43" s="3" t="s">
        <v>5</v>
      </c>
      <c r="D43" s="3" t="s">
        <v>29</v>
      </c>
      <c r="E43" s="3" t="s">
        <v>30</v>
      </c>
      <c r="F43" s="3" t="s">
        <v>31</v>
      </c>
      <c r="I43" s="35" t="s">
        <v>32</v>
      </c>
      <c r="J43" s="35"/>
      <c r="K43" s="35"/>
    </row>
    <row r="44" spans="1:18" x14ac:dyDescent="0.35">
      <c r="A44" s="7">
        <v>160402</v>
      </c>
      <c r="B44" t="s">
        <v>108</v>
      </c>
      <c r="C44" t="s">
        <v>132</v>
      </c>
      <c r="D44" s="1">
        <v>7497738.6600000001</v>
      </c>
      <c r="E44" s="1">
        <v>30342.3</v>
      </c>
      <c r="F44" s="1">
        <f>E44/2.59</f>
        <v>11715.173745173746</v>
      </c>
      <c r="I44">
        <v>5</v>
      </c>
      <c r="J44" t="s">
        <v>34</v>
      </c>
    </row>
    <row r="45" spans="1:18" x14ac:dyDescent="0.35">
      <c r="A45" s="7">
        <v>170501</v>
      </c>
      <c r="B45" t="s">
        <v>114</v>
      </c>
      <c r="C45" t="s">
        <v>135</v>
      </c>
      <c r="D45" s="1">
        <v>21041043.550000001</v>
      </c>
      <c r="E45" s="1">
        <v>85150.16</v>
      </c>
      <c r="F45" s="1">
        <f t="shared" ref="F45:F53" si="4">E45/2.59</f>
        <v>32876.509652509652</v>
      </c>
      <c r="I45">
        <v>4</v>
      </c>
      <c r="J45" t="s">
        <v>35</v>
      </c>
    </row>
    <row r="46" spans="1:18" x14ac:dyDescent="0.35">
      <c r="A46" s="7">
        <v>170502</v>
      </c>
      <c r="B46" t="s">
        <v>152</v>
      </c>
      <c r="C46" t="s">
        <v>157</v>
      </c>
      <c r="D46" s="1">
        <v>2630579.1800000002</v>
      </c>
      <c r="E46" s="1">
        <v>10645.59</v>
      </c>
      <c r="F46" s="1">
        <f t="shared" si="4"/>
        <v>4110.2664092664099</v>
      </c>
      <c r="I46">
        <v>3</v>
      </c>
      <c r="J46" t="s">
        <v>33</v>
      </c>
    </row>
    <row r="47" spans="1:18" x14ac:dyDescent="0.35">
      <c r="A47" s="7">
        <v>170701</v>
      </c>
      <c r="B47" t="s">
        <v>153</v>
      </c>
      <c r="C47" t="s">
        <v>158</v>
      </c>
      <c r="D47" s="1">
        <v>7197605.7000000002</v>
      </c>
      <c r="E47" s="1">
        <v>29127.7</v>
      </c>
      <c r="F47" s="1">
        <f t="shared" si="4"/>
        <v>11246.216216216217</v>
      </c>
      <c r="I47">
        <v>2</v>
      </c>
      <c r="J47" t="s">
        <v>71</v>
      </c>
    </row>
    <row r="48" spans="1:18" x14ac:dyDescent="0.35">
      <c r="A48" s="7">
        <v>170702</v>
      </c>
      <c r="B48" t="s">
        <v>154</v>
      </c>
      <c r="C48" t="s">
        <v>159</v>
      </c>
      <c r="D48" s="1">
        <v>5074282.16</v>
      </c>
      <c r="E48" s="1">
        <v>20534.91</v>
      </c>
      <c r="F48" s="1">
        <f t="shared" si="4"/>
        <v>7928.5366795366799</v>
      </c>
      <c r="H48" s="3"/>
      <c r="I48" s="3"/>
      <c r="J48" s="3"/>
      <c r="K48" s="3"/>
      <c r="L48" s="3"/>
    </row>
    <row r="49" spans="1:15" x14ac:dyDescent="0.35">
      <c r="A49" s="7">
        <v>170703</v>
      </c>
      <c r="B49" t="s">
        <v>155</v>
      </c>
      <c r="C49" t="s">
        <v>159</v>
      </c>
      <c r="D49" s="1">
        <v>6866944.0599999996</v>
      </c>
      <c r="E49" s="1">
        <v>27789.56</v>
      </c>
      <c r="F49" s="1">
        <f t="shared" si="4"/>
        <v>10729.559845559847</v>
      </c>
    </row>
    <row r="50" spans="1:15" x14ac:dyDescent="0.35">
      <c r="A50" s="7">
        <v>171200</v>
      </c>
      <c r="B50" t="s">
        <v>115</v>
      </c>
      <c r="C50" t="s">
        <v>132</v>
      </c>
      <c r="D50" s="1">
        <v>11155152.99</v>
      </c>
      <c r="E50" s="1">
        <v>45143.34</v>
      </c>
      <c r="F50" s="1">
        <f t="shared" si="4"/>
        <v>17429.861003861002</v>
      </c>
    </row>
    <row r="51" spans="1:15" x14ac:dyDescent="0.35">
      <c r="A51" s="7">
        <v>180102</v>
      </c>
      <c r="B51" t="s">
        <v>156</v>
      </c>
      <c r="C51" t="s">
        <v>136</v>
      </c>
      <c r="D51" s="1">
        <v>10040723.85</v>
      </c>
      <c r="E51" s="1">
        <v>40633.4</v>
      </c>
      <c r="F51" s="1">
        <f t="shared" si="4"/>
        <v>15688.571428571429</v>
      </c>
    </row>
    <row r="52" spans="1:15" x14ac:dyDescent="0.35">
      <c r="A52" s="7">
        <v>180200</v>
      </c>
      <c r="B52" t="s">
        <v>116</v>
      </c>
      <c r="C52" t="s">
        <v>136</v>
      </c>
      <c r="D52" s="1">
        <v>4914813.1500000004</v>
      </c>
      <c r="E52" s="1">
        <v>19889.560000000001</v>
      </c>
      <c r="F52" s="1">
        <f t="shared" si="4"/>
        <v>7679.3667953667964</v>
      </c>
    </row>
    <row r="53" spans="1:15" x14ac:dyDescent="0.35">
      <c r="A53" s="7">
        <v>180800</v>
      </c>
      <c r="B53" t="s">
        <v>123</v>
      </c>
      <c r="C53" t="s">
        <v>133</v>
      </c>
      <c r="D53" s="1">
        <v>2913621.09</v>
      </c>
      <c r="E53" s="1">
        <v>11791.02</v>
      </c>
      <c r="F53" s="1">
        <f t="shared" si="4"/>
        <v>4552.5173745173752</v>
      </c>
    </row>
    <row r="54" spans="1:15" x14ac:dyDescent="0.35">
      <c r="D54" s="1"/>
      <c r="E54" s="1"/>
      <c r="F54" s="1"/>
    </row>
    <row r="55" spans="1:15" x14ac:dyDescent="0.35">
      <c r="D55" s="1"/>
      <c r="E55" s="1"/>
      <c r="F55" s="1"/>
    </row>
    <row r="56" spans="1:15" x14ac:dyDescent="0.35">
      <c r="D56" s="1"/>
      <c r="E56" s="1"/>
      <c r="F56" s="1"/>
    </row>
    <row r="57" spans="1:15" ht="43.5" x14ac:dyDescent="0.35">
      <c r="A57" s="25" t="s">
        <v>237</v>
      </c>
      <c r="B57" s="29" t="s">
        <v>245</v>
      </c>
      <c r="C57" s="25" t="s">
        <v>239</v>
      </c>
      <c r="D57" s="36" t="s">
        <v>236</v>
      </c>
      <c r="E57" s="36"/>
      <c r="F57" s="36"/>
      <c r="G57" s="36"/>
      <c r="H57" s="36"/>
      <c r="I57" s="36"/>
      <c r="J57" s="36"/>
      <c r="K57" s="36"/>
      <c r="L57" s="36"/>
      <c r="M57" s="36"/>
      <c r="N57" s="36"/>
      <c r="O57" s="25" t="s">
        <v>242</v>
      </c>
    </row>
    <row r="58" spans="1:15" ht="29" x14ac:dyDescent="0.35">
      <c r="A58" s="27" t="s">
        <v>285</v>
      </c>
      <c r="B58" s="23">
        <v>795.56455598455602</v>
      </c>
      <c r="C58" s="14">
        <f>B58/$B$62</f>
        <v>0.16825484664790435</v>
      </c>
      <c r="D58" t="s">
        <v>289</v>
      </c>
      <c r="O58" s="7" t="s">
        <v>257</v>
      </c>
    </row>
    <row r="59" spans="1:15" ht="29" x14ac:dyDescent="0.35">
      <c r="A59" s="27" t="s">
        <v>248</v>
      </c>
      <c r="B59" s="23">
        <v>3932.7393822393824</v>
      </c>
      <c r="C59" s="14">
        <f t="shared" ref="C59:C61" si="5">B59/$B$62</f>
        <v>0.83173949453538354</v>
      </c>
      <c r="D59" t="s">
        <v>290</v>
      </c>
      <c r="O59" s="7" t="s">
        <v>258</v>
      </c>
    </row>
    <row r="60" spans="1:15" ht="29" x14ac:dyDescent="0.35">
      <c r="A60" s="27" t="s">
        <v>286</v>
      </c>
      <c r="B60" s="23">
        <v>1168.3216216216217</v>
      </c>
      <c r="C60" s="14">
        <f t="shared" si="5"/>
        <v>0.24708965954133452</v>
      </c>
      <c r="D60" t="s">
        <v>291</v>
      </c>
      <c r="O60" s="7" t="s">
        <v>259</v>
      </c>
    </row>
    <row r="61" spans="1:15" ht="29" x14ac:dyDescent="0.35">
      <c r="A61" s="16" t="s">
        <v>287</v>
      </c>
      <c r="B61" s="17">
        <v>3560.0090733590737</v>
      </c>
      <c r="C61" s="30">
        <f t="shared" si="5"/>
        <v>0.75291034045866545</v>
      </c>
      <c r="D61" s="12" t="s">
        <v>292</v>
      </c>
      <c r="E61" s="12"/>
      <c r="F61" s="12"/>
      <c r="G61" s="12"/>
      <c r="H61" s="12"/>
      <c r="I61" s="12"/>
      <c r="J61" s="12"/>
      <c r="K61" s="12"/>
      <c r="L61" s="12"/>
      <c r="M61" s="12"/>
      <c r="N61" s="12"/>
      <c r="O61" s="12"/>
    </row>
    <row r="62" spans="1:15" ht="58" x14ac:dyDescent="0.35">
      <c r="A62" s="27" t="s">
        <v>288</v>
      </c>
      <c r="B62" s="23">
        <v>4728.3306949806956</v>
      </c>
      <c r="C62" s="1"/>
    </row>
  </sheetData>
  <mergeCells count="6">
    <mergeCell ref="D57:N57"/>
    <mergeCell ref="C34:L34"/>
    <mergeCell ref="I43:K43"/>
    <mergeCell ref="C5:L5"/>
    <mergeCell ref="C14:L14"/>
    <mergeCell ref="C25:L25"/>
  </mergeCells>
  <pageMargins left="0.7" right="0.7" top="0.75" bottom="0.75" header="0.3" footer="0.3"/>
  <ignoredErrors>
    <ignoredError sqref="C11:L11 C31:L3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99D73-6C2F-40BF-8A0E-72B3FA644181}">
  <dimension ref="A1:T67"/>
  <sheetViews>
    <sheetView workbookViewId="0">
      <selection activeCell="C1" sqref="C1"/>
    </sheetView>
  </sheetViews>
  <sheetFormatPr defaultRowHeight="14.5" x14ac:dyDescent="0.35"/>
  <cols>
    <col min="1" max="1" width="22.54296875" customWidth="1"/>
    <col min="2" max="2" width="31" customWidth="1"/>
    <col min="3" max="3" width="13.26953125" bestFit="1" customWidth="1"/>
    <col min="4" max="4" width="11" customWidth="1"/>
    <col min="5" max="5" width="10.1796875" bestFit="1" customWidth="1"/>
    <col min="6" max="6" width="9.54296875" bestFit="1" customWidth="1"/>
    <col min="16" max="16" width="14.36328125" customWidth="1"/>
    <col min="19" max="19" width="49.1796875" bestFit="1" customWidth="1"/>
  </cols>
  <sheetData>
    <row r="1" spans="1:19" x14ac:dyDescent="0.35">
      <c r="A1" s="3" t="s">
        <v>234</v>
      </c>
    </row>
    <row r="3" spans="1:19" x14ac:dyDescent="0.35">
      <c r="A3" s="3" t="s">
        <v>39</v>
      </c>
    </row>
    <row r="4" spans="1:19" x14ac:dyDescent="0.35">
      <c r="A4" s="11" t="s">
        <v>3</v>
      </c>
      <c r="B4" s="12"/>
    </row>
    <row r="5" spans="1:19" x14ac:dyDescent="0.35">
      <c r="A5" s="8" t="s">
        <v>232</v>
      </c>
      <c r="B5" s="8" t="s">
        <v>1</v>
      </c>
      <c r="C5" s="35" t="s">
        <v>2</v>
      </c>
      <c r="D5" s="35"/>
      <c r="E5" s="35"/>
      <c r="F5" s="35"/>
      <c r="G5" s="35"/>
      <c r="H5" s="35"/>
      <c r="I5" s="35"/>
      <c r="J5" s="35"/>
      <c r="K5" s="35"/>
      <c r="L5" s="35"/>
      <c r="M5" s="35"/>
      <c r="N5" s="35"/>
      <c r="O5" s="35"/>
      <c r="P5" s="35"/>
      <c r="Q5" s="35"/>
      <c r="R5" s="3" t="s">
        <v>36</v>
      </c>
      <c r="S5" s="3" t="s">
        <v>181</v>
      </c>
    </row>
    <row r="6" spans="1:19" x14ac:dyDescent="0.35">
      <c r="A6" s="3"/>
      <c r="B6" s="3"/>
      <c r="C6" s="3">
        <v>140200</v>
      </c>
      <c r="D6" s="3">
        <v>110200</v>
      </c>
      <c r="E6" s="3">
        <v>140100</v>
      </c>
      <c r="F6" s="3">
        <v>110901</v>
      </c>
      <c r="G6" s="3">
        <v>111001</v>
      </c>
      <c r="H6" s="3">
        <v>110800</v>
      </c>
      <c r="I6" s="3">
        <v>110400</v>
      </c>
      <c r="J6" s="3">
        <v>140801</v>
      </c>
      <c r="K6" s="3">
        <v>130100</v>
      </c>
      <c r="L6" s="3">
        <v>101800</v>
      </c>
      <c r="M6" s="3">
        <v>101900</v>
      </c>
      <c r="N6" s="3">
        <v>130201</v>
      </c>
      <c r="O6" s="3">
        <v>130202</v>
      </c>
      <c r="P6" s="3">
        <v>130600</v>
      </c>
      <c r="Q6" s="3">
        <v>130500</v>
      </c>
      <c r="R6" s="3"/>
    </row>
    <row r="7" spans="1:19" x14ac:dyDescent="0.35">
      <c r="A7" s="8">
        <v>1</v>
      </c>
      <c r="B7" s="3" t="s">
        <v>49</v>
      </c>
      <c r="C7" t="s">
        <v>0</v>
      </c>
      <c r="D7">
        <v>76</v>
      </c>
      <c r="E7">
        <v>0</v>
      </c>
      <c r="F7">
        <v>1</v>
      </c>
      <c r="G7">
        <v>0</v>
      </c>
      <c r="H7">
        <v>69</v>
      </c>
      <c r="I7">
        <v>13</v>
      </c>
      <c r="J7">
        <v>2</v>
      </c>
      <c r="K7">
        <v>11</v>
      </c>
      <c r="L7" t="s">
        <v>0</v>
      </c>
      <c r="M7">
        <v>0.3</v>
      </c>
      <c r="N7">
        <v>4</v>
      </c>
      <c r="O7">
        <v>19</v>
      </c>
      <c r="P7">
        <v>132</v>
      </c>
      <c r="Q7">
        <v>37</v>
      </c>
      <c r="R7" s="1">
        <v>366</v>
      </c>
      <c r="S7" s="2">
        <f>R7/$R$11</f>
        <v>6.2606910708176533E-2</v>
      </c>
    </row>
    <row r="8" spans="1:19" x14ac:dyDescent="0.35">
      <c r="A8" s="8">
        <v>2</v>
      </c>
      <c r="B8" s="3" t="s">
        <v>50</v>
      </c>
      <c r="C8">
        <v>0</v>
      </c>
      <c r="D8">
        <v>153</v>
      </c>
      <c r="E8">
        <v>1</v>
      </c>
      <c r="F8" t="s">
        <v>0</v>
      </c>
      <c r="G8" t="s">
        <v>0</v>
      </c>
      <c r="H8">
        <v>159</v>
      </c>
      <c r="I8">
        <v>31</v>
      </c>
      <c r="J8">
        <v>14</v>
      </c>
      <c r="K8">
        <v>44</v>
      </c>
      <c r="L8" t="s">
        <v>0</v>
      </c>
      <c r="M8" t="s">
        <v>0</v>
      </c>
      <c r="N8">
        <v>26</v>
      </c>
      <c r="O8">
        <v>111</v>
      </c>
      <c r="P8">
        <v>298</v>
      </c>
      <c r="Q8">
        <v>121</v>
      </c>
      <c r="R8" s="1">
        <v>958</v>
      </c>
      <c r="S8" s="2">
        <f t="shared" ref="S8:S10" si="0">R8/$R$11</f>
        <v>0.16387273349298664</v>
      </c>
    </row>
    <row r="9" spans="1:19" x14ac:dyDescent="0.35">
      <c r="A9" s="8">
        <v>3</v>
      </c>
      <c r="B9" s="3" t="s">
        <v>51</v>
      </c>
      <c r="C9" t="s">
        <v>0</v>
      </c>
      <c r="D9">
        <v>139</v>
      </c>
      <c r="E9">
        <v>0.2</v>
      </c>
      <c r="F9">
        <v>14</v>
      </c>
      <c r="G9">
        <v>11</v>
      </c>
      <c r="H9">
        <v>226</v>
      </c>
      <c r="I9">
        <v>85</v>
      </c>
      <c r="J9">
        <v>5</v>
      </c>
      <c r="K9">
        <v>10</v>
      </c>
      <c r="L9">
        <v>0.1</v>
      </c>
      <c r="M9">
        <v>1</v>
      </c>
      <c r="N9">
        <v>29</v>
      </c>
      <c r="O9">
        <v>31</v>
      </c>
      <c r="P9">
        <v>116</v>
      </c>
      <c r="Q9">
        <v>54</v>
      </c>
      <c r="R9" s="1">
        <v>721</v>
      </c>
      <c r="S9" s="2">
        <f t="shared" si="0"/>
        <v>0.12333219295244612</v>
      </c>
    </row>
    <row r="10" spans="1:19" x14ac:dyDescent="0.35">
      <c r="A10" s="29">
        <v>4</v>
      </c>
      <c r="B10" s="11" t="s">
        <v>52</v>
      </c>
      <c r="C10" s="12">
        <v>1</v>
      </c>
      <c r="D10" s="12">
        <v>1200</v>
      </c>
      <c r="E10" s="12">
        <v>4</v>
      </c>
      <c r="F10" s="12">
        <v>15</v>
      </c>
      <c r="G10" s="12">
        <v>5</v>
      </c>
      <c r="H10" s="12">
        <v>736</v>
      </c>
      <c r="I10" s="12">
        <v>246</v>
      </c>
      <c r="J10" s="12">
        <v>30</v>
      </c>
      <c r="K10" s="12">
        <v>92</v>
      </c>
      <c r="L10" s="12">
        <v>1</v>
      </c>
      <c r="M10" s="12">
        <v>12</v>
      </c>
      <c r="N10" s="12">
        <v>387</v>
      </c>
      <c r="O10" s="12">
        <v>285</v>
      </c>
      <c r="P10" s="12">
        <v>525</v>
      </c>
      <c r="Q10" s="12">
        <v>262</v>
      </c>
      <c r="R10" s="13">
        <v>3801</v>
      </c>
      <c r="S10" s="18">
        <f t="shared" si="0"/>
        <v>0.65018816284639069</v>
      </c>
    </row>
    <row r="11" spans="1:19" x14ac:dyDescent="0.35">
      <c r="B11" s="3" t="s">
        <v>36</v>
      </c>
      <c r="C11" s="9">
        <f t="shared" ref="C11:Q11" si="1">SUM(C7:C10)</f>
        <v>1</v>
      </c>
      <c r="D11" s="9">
        <f t="shared" si="1"/>
        <v>1568</v>
      </c>
      <c r="E11" s="19">
        <f t="shared" si="1"/>
        <v>5.2</v>
      </c>
      <c r="F11" s="9">
        <f t="shared" si="1"/>
        <v>30</v>
      </c>
      <c r="G11" s="9">
        <f t="shared" si="1"/>
        <v>16</v>
      </c>
      <c r="H11" s="9">
        <f t="shared" si="1"/>
        <v>1190</v>
      </c>
      <c r="I11" s="9">
        <f t="shared" si="1"/>
        <v>375</v>
      </c>
      <c r="J11" s="9">
        <f t="shared" si="1"/>
        <v>51</v>
      </c>
      <c r="K11" s="9">
        <f t="shared" si="1"/>
        <v>157</v>
      </c>
      <c r="L11" s="19">
        <f t="shared" si="1"/>
        <v>1.1000000000000001</v>
      </c>
      <c r="M11" s="19">
        <f t="shared" si="1"/>
        <v>13.3</v>
      </c>
      <c r="N11" s="9">
        <f t="shared" si="1"/>
        <v>446</v>
      </c>
      <c r="O11" s="9">
        <f t="shared" si="1"/>
        <v>446</v>
      </c>
      <c r="P11" s="9">
        <f t="shared" si="1"/>
        <v>1071</v>
      </c>
      <c r="Q11" s="9">
        <f t="shared" si="1"/>
        <v>474</v>
      </c>
      <c r="R11" s="9">
        <f>SUM(R7:R10)</f>
        <v>5846</v>
      </c>
      <c r="S11" s="10">
        <f>SUM(S7:S10)</f>
        <v>1</v>
      </c>
    </row>
    <row r="12" spans="1:19" x14ac:dyDescent="0.35">
      <c r="P12" s="1"/>
    </row>
    <row r="13" spans="1:19" x14ac:dyDescent="0.35">
      <c r="A13" s="11" t="s">
        <v>4</v>
      </c>
      <c r="B13" s="12"/>
    </row>
    <row r="14" spans="1:19" x14ac:dyDescent="0.35">
      <c r="A14" s="8" t="s">
        <v>232</v>
      </c>
      <c r="B14" s="8" t="s">
        <v>1</v>
      </c>
      <c r="C14" s="35" t="s">
        <v>2</v>
      </c>
      <c r="D14" s="35"/>
      <c r="E14" s="35"/>
      <c r="F14" s="35"/>
      <c r="G14" s="35"/>
      <c r="H14" s="35"/>
      <c r="I14" s="35"/>
      <c r="J14" s="35"/>
      <c r="K14" s="35"/>
      <c r="L14" s="35"/>
      <c r="M14" s="35"/>
      <c r="N14" s="35"/>
      <c r="O14" s="35"/>
      <c r="P14" s="35"/>
      <c r="Q14" s="35"/>
      <c r="R14" s="3" t="s">
        <v>36</v>
      </c>
    </row>
    <row r="15" spans="1:19" x14ac:dyDescent="0.35">
      <c r="A15" s="3"/>
      <c r="B15" s="3"/>
      <c r="C15" s="3">
        <v>140200</v>
      </c>
      <c r="D15" s="3">
        <v>110200</v>
      </c>
      <c r="E15" s="3">
        <v>140100</v>
      </c>
      <c r="F15" s="3">
        <v>110901</v>
      </c>
      <c r="G15" s="3">
        <v>111001</v>
      </c>
      <c r="H15" s="3">
        <v>110800</v>
      </c>
      <c r="I15" s="3">
        <v>110400</v>
      </c>
      <c r="J15" s="3">
        <v>140801</v>
      </c>
      <c r="K15" s="3">
        <v>130100</v>
      </c>
      <c r="L15" s="3">
        <v>101800</v>
      </c>
      <c r="M15" s="3">
        <v>101900</v>
      </c>
      <c r="N15" s="3">
        <v>130201</v>
      </c>
      <c r="O15" s="3">
        <v>130202</v>
      </c>
      <c r="P15" s="3">
        <v>130600</v>
      </c>
      <c r="Q15" s="3">
        <v>130500</v>
      </c>
      <c r="R15" s="3"/>
    </row>
    <row r="16" spans="1:19" x14ac:dyDescent="0.35">
      <c r="A16" s="8">
        <v>1</v>
      </c>
      <c r="B16" s="3" t="s">
        <v>49</v>
      </c>
      <c r="C16" s="2" t="s">
        <v>0</v>
      </c>
      <c r="D16" s="2">
        <v>0.20822124629080099</v>
      </c>
      <c r="E16" s="2">
        <v>1.8041543026706201E-5</v>
      </c>
      <c r="F16" s="2">
        <v>2.07952522255193E-3</v>
      </c>
      <c r="G16" s="2">
        <v>7.9762611275964403E-5</v>
      </c>
      <c r="H16" s="2">
        <v>0.187953946587537</v>
      </c>
      <c r="I16" s="2">
        <v>3.6002373887240403E-2</v>
      </c>
      <c r="J16" s="2">
        <v>4.9035014836795203E-3</v>
      </c>
      <c r="K16" s="2">
        <v>3.0395252225519299E-2</v>
      </c>
      <c r="L16" s="2" t="s">
        <v>0</v>
      </c>
      <c r="M16" s="2">
        <v>9.2296735905044499E-4</v>
      </c>
      <c r="N16" s="2">
        <v>1.2106824925816001E-2</v>
      </c>
      <c r="O16" s="2">
        <v>5.3263382789317498E-2</v>
      </c>
      <c r="P16" s="2">
        <v>0.36178801186943599</v>
      </c>
      <c r="Q16" s="2">
        <v>0.102265163204748</v>
      </c>
      <c r="R16" s="2">
        <v>1</v>
      </c>
    </row>
    <row r="17" spans="1:19" x14ac:dyDescent="0.35">
      <c r="A17" s="8">
        <v>2</v>
      </c>
      <c r="B17" s="3" t="s">
        <v>50</v>
      </c>
      <c r="C17" s="2">
        <v>4.4595383906432403E-5</v>
      </c>
      <c r="D17" s="2">
        <v>0.160036880019927</v>
      </c>
      <c r="E17" s="2">
        <v>6.0294409297883796E-4</v>
      </c>
      <c r="F17" s="2" t="s">
        <v>0</v>
      </c>
      <c r="G17" s="2" t="s">
        <v>0</v>
      </c>
      <c r="H17" s="2">
        <v>0.16610874094904099</v>
      </c>
      <c r="I17" s="2">
        <v>3.2838155375393398E-2</v>
      </c>
      <c r="J17" s="2">
        <v>1.46225725880514E-2</v>
      </c>
      <c r="K17" s="2">
        <v>4.6113439779735102E-2</v>
      </c>
      <c r="L17" s="2" t="s">
        <v>0</v>
      </c>
      <c r="M17" s="2" t="s">
        <v>0</v>
      </c>
      <c r="N17" s="2">
        <v>2.6828655470929101E-2</v>
      </c>
      <c r="O17" s="2">
        <v>0.11600600841221199</v>
      </c>
      <c r="P17" s="2">
        <v>0.31098065249210199</v>
      </c>
      <c r="Q17" s="2">
        <v>0.125817355435724</v>
      </c>
      <c r="R17" s="2">
        <v>1</v>
      </c>
    </row>
    <row r="18" spans="1:19" x14ac:dyDescent="0.35">
      <c r="A18" s="8">
        <v>3</v>
      </c>
      <c r="B18" s="3" t="s">
        <v>51</v>
      </c>
      <c r="C18" s="2" t="s">
        <v>0</v>
      </c>
      <c r="D18" s="2">
        <v>0.19209100533894</v>
      </c>
      <c r="E18" s="2">
        <v>2.37093465424592E-4</v>
      </c>
      <c r="F18" s="2">
        <v>1.95390074168812E-2</v>
      </c>
      <c r="G18" s="2">
        <v>1.5324333740857799E-2</v>
      </c>
      <c r="H18" s="2">
        <v>0.31295614590115001</v>
      </c>
      <c r="I18" s="2">
        <v>0.118558780144482</v>
      </c>
      <c r="J18" s="2">
        <v>7.5012131764211499E-3</v>
      </c>
      <c r="K18" s="2">
        <v>1.32348271024817E-2</v>
      </c>
      <c r="L18" s="2">
        <v>7.3248387692150506E-5</v>
      </c>
      <c r="M18" s="2">
        <v>1.69049568436884E-3</v>
      </c>
      <c r="N18" s="2">
        <v>4.0569486938415E-2</v>
      </c>
      <c r="O18" s="2">
        <v>4.2427682878815799E-2</v>
      </c>
      <c r="P18" s="2">
        <v>0.16120909957009899</v>
      </c>
      <c r="Q18" s="2">
        <v>7.4587580253969499E-2</v>
      </c>
      <c r="R18" s="2">
        <v>1</v>
      </c>
    </row>
    <row r="19" spans="1:19" x14ac:dyDescent="0.35">
      <c r="A19" s="8">
        <v>4</v>
      </c>
      <c r="B19" s="3" t="s">
        <v>52</v>
      </c>
      <c r="C19" s="2">
        <v>2.01758157332785E-4</v>
      </c>
      <c r="D19" s="2">
        <v>0.315775650414089</v>
      </c>
      <c r="E19" s="2">
        <v>9.8593644170098804E-4</v>
      </c>
      <c r="F19" s="2">
        <v>4.0148684883286097E-3</v>
      </c>
      <c r="G19" s="2">
        <v>1.2719814232570799E-3</v>
      </c>
      <c r="H19" s="2">
        <v>0.19358910026923301</v>
      </c>
      <c r="I19" s="2">
        <v>6.4836953903426101E-2</v>
      </c>
      <c r="J19" s="2">
        <v>7.9921644335381493E-3</v>
      </c>
      <c r="K19" s="2">
        <v>2.42221318002761E-2</v>
      </c>
      <c r="L19" s="2">
        <v>1.3666898287834799E-4</v>
      </c>
      <c r="M19" s="2">
        <v>3.2406546983642401E-3</v>
      </c>
      <c r="N19" s="2">
        <v>0.10183987532863401</v>
      </c>
      <c r="O19" s="2">
        <v>7.4937111698965497E-2</v>
      </c>
      <c r="P19" s="2">
        <v>0.13798493606131301</v>
      </c>
      <c r="Q19" s="2">
        <v>6.8970207898662705E-2</v>
      </c>
      <c r="R19" s="2">
        <v>1</v>
      </c>
    </row>
    <row r="20" spans="1:19" x14ac:dyDescent="0.35">
      <c r="P20" s="1"/>
    </row>
    <row r="21" spans="1:19" x14ac:dyDescent="0.35">
      <c r="P21" s="1"/>
    </row>
    <row r="22" spans="1:19" x14ac:dyDescent="0.35">
      <c r="A22" s="3" t="s">
        <v>40</v>
      </c>
      <c r="P22" s="1"/>
    </row>
    <row r="23" spans="1:19" s="4" customFormat="1" x14ac:dyDescent="0.35">
      <c r="A23" s="6" t="s">
        <v>48</v>
      </c>
      <c r="P23" s="5"/>
    </row>
    <row r="24" spans="1:19" s="3" customFormat="1" x14ac:dyDescent="0.35">
      <c r="A24" s="11" t="s">
        <v>37</v>
      </c>
      <c r="B24" s="11"/>
      <c r="C24" s="11"/>
    </row>
    <row r="25" spans="1:19" s="3" customFormat="1" x14ac:dyDescent="0.35">
      <c r="A25" s="8" t="s">
        <v>232</v>
      </c>
      <c r="B25" s="8" t="s">
        <v>1</v>
      </c>
      <c r="C25" s="35" t="s">
        <v>2</v>
      </c>
      <c r="D25" s="35"/>
      <c r="E25" s="35"/>
      <c r="F25" s="35"/>
      <c r="G25" s="35"/>
      <c r="H25" s="35"/>
      <c r="I25" s="35"/>
      <c r="J25" s="35"/>
      <c r="K25" s="35"/>
      <c r="L25" s="35"/>
      <c r="M25" s="35"/>
      <c r="N25" s="35"/>
      <c r="O25" s="35"/>
      <c r="P25" s="35"/>
      <c r="Q25" s="35"/>
      <c r="R25" s="3" t="s">
        <v>36</v>
      </c>
      <c r="S25" s="3" t="s">
        <v>182</v>
      </c>
    </row>
    <row r="26" spans="1:19" x14ac:dyDescent="0.35">
      <c r="A26" s="8"/>
      <c r="B26" s="3"/>
      <c r="C26" s="3">
        <v>140200</v>
      </c>
      <c r="D26" s="3">
        <v>110200</v>
      </c>
      <c r="E26" s="3">
        <v>140100</v>
      </c>
      <c r="F26" s="3">
        <v>110901</v>
      </c>
      <c r="G26" s="3">
        <v>111001</v>
      </c>
      <c r="H26" s="3">
        <v>110800</v>
      </c>
      <c r="I26" s="3">
        <v>110400</v>
      </c>
      <c r="J26" s="3">
        <v>140801</v>
      </c>
      <c r="K26" s="3">
        <v>130100</v>
      </c>
      <c r="L26" s="3">
        <v>101800</v>
      </c>
      <c r="M26" s="3">
        <v>101900</v>
      </c>
      <c r="N26" s="3">
        <v>130201</v>
      </c>
      <c r="O26" s="3">
        <v>130202</v>
      </c>
      <c r="P26" s="3">
        <v>130600</v>
      </c>
      <c r="Q26" s="3">
        <v>130500</v>
      </c>
      <c r="R26" s="3"/>
    </row>
    <row r="27" spans="1:19" x14ac:dyDescent="0.35">
      <c r="A27" s="8">
        <v>1</v>
      </c>
      <c r="B27" s="3" t="s">
        <v>49</v>
      </c>
      <c r="C27" t="s">
        <v>0</v>
      </c>
      <c r="D27">
        <v>2</v>
      </c>
      <c r="E27">
        <v>0</v>
      </c>
      <c r="F27" t="s">
        <v>0</v>
      </c>
      <c r="G27" t="s">
        <v>0</v>
      </c>
      <c r="H27">
        <v>2</v>
      </c>
      <c r="I27" t="s">
        <v>0</v>
      </c>
      <c r="J27">
        <v>0.4</v>
      </c>
      <c r="K27">
        <v>3</v>
      </c>
      <c r="L27" t="s">
        <v>0</v>
      </c>
      <c r="M27" t="s">
        <v>0</v>
      </c>
      <c r="N27">
        <v>1</v>
      </c>
      <c r="O27">
        <v>2</v>
      </c>
      <c r="P27">
        <v>4</v>
      </c>
      <c r="Q27">
        <v>1</v>
      </c>
      <c r="R27">
        <v>16</v>
      </c>
      <c r="S27" s="2">
        <f>R27/$R$31</f>
        <v>2.1136063408190225E-2</v>
      </c>
    </row>
    <row r="28" spans="1:19" x14ac:dyDescent="0.35">
      <c r="A28" s="8">
        <v>2</v>
      </c>
      <c r="B28" s="3" t="s">
        <v>50</v>
      </c>
      <c r="C28">
        <v>0</v>
      </c>
      <c r="D28">
        <v>6</v>
      </c>
      <c r="E28">
        <v>0.4</v>
      </c>
      <c r="F28" t="s">
        <v>0</v>
      </c>
      <c r="G28" t="s">
        <v>0</v>
      </c>
      <c r="H28">
        <v>23</v>
      </c>
      <c r="I28">
        <v>0.2</v>
      </c>
      <c r="J28">
        <v>4</v>
      </c>
      <c r="K28">
        <v>16</v>
      </c>
      <c r="L28" t="s">
        <v>0</v>
      </c>
      <c r="M28" t="s">
        <v>0</v>
      </c>
      <c r="N28">
        <v>4</v>
      </c>
      <c r="O28">
        <v>11</v>
      </c>
      <c r="P28">
        <v>18</v>
      </c>
      <c r="Q28">
        <v>16</v>
      </c>
      <c r="R28">
        <v>98</v>
      </c>
      <c r="S28" s="2">
        <f t="shared" ref="S28:S30" si="2">R28/$R$31</f>
        <v>0.12945838837516513</v>
      </c>
    </row>
    <row r="29" spans="1:19" x14ac:dyDescent="0.35">
      <c r="A29" s="8">
        <v>3</v>
      </c>
      <c r="B29" s="3" t="s">
        <v>51</v>
      </c>
      <c r="C29" t="s">
        <v>0</v>
      </c>
      <c r="D29">
        <v>7</v>
      </c>
      <c r="E29">
        <v>0</v>
      </c>
      <c r="F29" t="s">
        <v>0</v>
      </c>
      <c r="G29" t="s">
        <v>0</v>
      </c>
      <c r="H29">
        <v>1</v>
      </c>
      <c r="I29">
        <v>0</v>
      </c>
      <c r="J29">
        <v>2</v>
      </c>
      <c r="K29">
        <v>4</v>
      </c>
      <c r="L29">
        <v>0</v>
      </c>
      <c r="M29">
        <v>0</v>
      </c>
      <c r="N29">
        <v>11</v>
      </c>
      <c r="O29">
        <v>3</v>
      </c>
      <c r="P29">
        <v>1</v>
      </c>
      <c r="Q29">
        <v>0.4</v>
      </c>
      <c r="R29">
        <v>30</v>
      </c>
      <c r="S29" s="2">
        <f t="shared" si="2"/>
        <v>3.9630118890356669E-2</v>
      </c>
    </row>
    <row r="30" spans="1:19" x14ac:dyDescent="0.35">
      <c r="A30" s="29">
        <v>4</v>
      </c>
      <c r="B30" s="11" t="s">
        <v>52</v>
      </c>
      <c r="C30" s="12">
        <v>0.3</v>
      </c>
      <c r="D30" s="12">
        <v>372</v>
      </c>
      <c r="E30" s="12">
        <v>1</v>
      </c>
      <c r="F30" s="12" t="s">
        <v>0</v>
      </c>
      <c r="G30" s="12" t="s">
        <v>0</v>
      </c>
      <c r="H30" s="12">
        <v>25</v>
      </c>
      <c r="I30" s="12">
        <v>0.1</v>
      </c>
      <c r="J30" s="12">
        <v>18</v>
      </c>
      <c r="K30" s="12">
        <v>40</v>
      </c>
      <c r="L30" s="12">
        <v>0</v>
      </c>
      <c r="M30" s="12">
        <v>0.1</v>
      </c>
      <c r="N30" s="12">
        <v>116</v>
      </c>
      <c r="O30" s="12">
        <v>13</v>
      </c>
      <c r="P30" s="12">
        <v>14</v>
      </c>
      <c r="Q30" s="12">
        <v>13</v>
      </c>
      <c r="R30" s="12">
        <v>613</v>
      </c>
      <c r="S30" s="18">
        <f t="shared" si="2"/>
        <v>0.80977542932628799</v>
      </c>
    </row>
    <row r="31" spans="1:19" x14ac:dyDescent="0.35">
      <c r="B31" s="3" t="s">
        <v>36</v>
      </c>
      <c r="C31" s="3">
        <f t="shared" ref="C31:Q31" si="3">SUM(C27:C30)</f>
        <v>0.3</v>
      </c>
      <c r="D31" s="3">
        <f t="shared" si="3"/>
        <v>387</v>
      </c>
      <c r="E31" s="3">
        <f t="shared" si="3"/>
        <v>1.4</v>
      </c>
      <c r="F31" s="3">
        <f t="shared" si="3"/>
        <v>0</v>
      </c>
      <c r="G31" s="3">
        <f t="shared" si="3"/>
        <v>0</v>
      </c>
      <c r="H31" s="3">
        <f t="shared" si="3"/>
        <v>51</v>
      </c>
      <c r="I31" s="3">
        <f t="shared" si="3"/>
        <v>0.30000000000000004</v>
      </c>
      <c r="J31" s="3">
        <f t="shared" si="3"/>
        <v>24.4</v>
      </c>
      <c r="K31" s="3">
        <f t="shared" si="3"/>
        <v>63</v>
      </c>
      <c r="L31" s="3">
        <f t="shared" si="3"/>
        <v>0</v>
      </c>
      <c r="M31" s="3">
        <f t="shared" si="3"/>
        <v>0.1</v>
      </c>
      <c r="N31" s="3">
        <f t="shared" si="3"/>
        <v>132</v>
      </c>
      <c r="O31" s="3">
        <f t="shared" si="3"/>
        <v>29</v>
      </c>
      <c r="P31" s="3">
        <f t="shared" si="3"/>
        <v>37</v>
      </c>
      <c r="Q31" s="3">
        <f t="shared" si="3"/>
        <v>30.4</v>
      </c>
      <c r="R31" s="3">
        <f>SUM(R27:R30)</f>
        <v>757</v>
      </c>
      <c r="S31" s="10">
        <f>SUM(S27:S30)</f>
        <v>1</v>
      </c>
    </row>
    <row r="33" spans="1:18" x14ac:dyDescent="0.35">
      <c r="A33" s="11" t="s">
        <v>38</v>
      </c>
      <c r="B33" s="12"/>
      <c r="C33" s="12"/>
      <c r="D33" s="12"/>
    </row>
    <row r="34" spans="1:18" x14ac:dyDescent="0.35">
      <c r="A34" s="8" t="s">
        <v>232</v>
      </c>
      <c r="B34" s="8" t="s">
        <v>1</v>
      </c>
      <c r="C34" s="35" t="s">
        <v>2</v>
      </c>
      <c r="D34" s="35"/>
      <c r="E34" s="35"/>
      <c r="F34" s="35"/>
      <c r="G34" s="35"/>
      <c r="H34" s="35"/>
      <c r="I34" s="35"/>
      <c r="J34" s="35"/>
      <c r="K34" s="35"/>
      <c r="L34" s="35"/>
      <c r="M34" s="35"/>
      <c r="N34" s="35"/>
      <c r="O34" s="35"/>
      <c r="P34" s="35"/>
      <c r="Q34" s="35"/>
      <c r="R34" s="3" t="s">
        <v>36</v>
      </c>
    </row>
    <row r="35" spans="1:18" x14ac:dyDescent="0.35">
      <c r="A35" s="8"/>
      <c r="B35" s="3"/>
      <c r="C35" s="3">
        <v>140200</v>
      </c>
      <c r="D35" s="3">
        <v>110200</v>
      </c>
      <c r="E35" s="3">
        <v>140100</v>
      </c>
      <c r="F35" s="3">
        <v>110901</v>
      </c>
      <c r="G35" s="3">
        <v>111001</v>
      </c>
      <c r="H35" s="3">
        <v>110800</v>
      </c>
      <c r="I35" s="3">
        <v>110400</v>
      </c>
      <c r="J35" s="3">
        <v>140801</v>
      </c>
      <c r="K35" s="3">
        <v>130100</v>
      </c>
      <c r="L35" s="3">
        <v>101800</v>
      </c>
      <c r="M35" s="3">
        <v>101900</v>
      </c>
      <c r="N35" s="3">
        <v>130201</v>
      </c>
      <c r="O35" s="3">
        <v>130202</v>
      </c>
      <c r="P35" s="3">
        <v>130600</v>
      </c>
      <c r="Q35" s="3">
        <v>130500</v>
      </c>
      <c r="R35" s="3"/>
    </row>
    <row r="36" spans="1:18" x14ac:dyDescent="0.35">
      <c r="A36" s="8">
        <v>1</v>
      </c>
      <c r="B36" s="3" t="s">
        <v>49</v>
      </c>
      <c r="C36" s="2" t="s">
        <v>0</v>
      </c>
      <c r="D36" s="2">
        <v>0.146401985111663</v>
      </c>
      <c r="E36" s="2">
        <v>1.55086848635236E-4</v>
      </c>
      <c r="F36" s="2" t="s">
        <v>0</v>
      </c>
      <c r="G36" s="2" t="s">
        <v>0</v>
      </c>
      <c r="H36" s="2">
        <v>9.9853775257001107E-2</v>
      </c>
      <c r="I36" s="2" t="s">
        <v>0</v>
      </c>
      <c r="J36" s="2">
        <v>2.63204537398086E-2</v>
      </c>
      <c r="K36" s="2">
        <v>0.187765863169089</v>
      </c>
      <c r="L36" s="2" t="s">
        <v>0</v>
      </c>
      <c r="M36" s="2" t="s">
        <v>0</v>
      </c>
      <c r="N36" s="2">
        <v>5.0137362637362598E-2</v>
      </c>
      <c r="O36" s="2">
        <v>0.126041297412265</v>
      </c>
      <c r="P36" s="2">
        <v>0.27310794044664999</v>
      </c>
      <c r="Q36" s="2">
        <v>9.0216235377525697E-2</v>
      </c>
      <c r="R36" s="2">
        <v>1</v>
      </c>
    </row>
    <row r="37" spans="1:18" x14ac:dyDescent="0.35">
      <c r="A37" s="8">
        <v>2</v>
      </c>
      <c r="B37" s="3" t="s">
        <v>50</v>
      </c>
      <c r="C37" s="2">
        <v>4.3312481805207401E-4</v>
      </c>
      <c r="D37" s="2">
        <v>5.7346435950779998E-2</v>
      </c>
      <c r="E37" s="2">
        <v>3.6247576986161299E-3</v>
      </c>
      <c r="F37" s="2" t="s">
        <v>0</v>
      </c>
      <c r="G37" s="2" t="s">
        <v>0</v>
      </c>
      <c r="H37" s="2">
        <v>0.237884930806535</v>
      </c>
      <c r="I37" s="2">
        <v>1.71474825507502E-3</v>
      </c>
      <c r="J37" s="2">
        <v>3.73374894381448E-2</v>
      </c>
      <c r="K37" s="2">
        <v>0.162421806769528</v>
      </c>
      <c r="L37" s="2" t="s">
        <v>0</v>
      </c>
      <c r="M37" s="2" t="s">
        <v>0</v>
      </c>
      <c r="N37" s="2">
        <v>4.0777636558574797E-2</v>
      </c>
      <c r="O37" s="2">
        <v>0.108419662446658</v>
      </c>
      <c r="P37" s="2">
        <v>0.18815723140936</v>
      </c>
      <c r="Q37" s="2">
        <v>0.16188217584867601</v>
      </c>
      <c r="R37" s="2">
        <v>1</v>
      </c>
    </row>
    <row r="38" spans="1:18" x14ac:dyDescent="0.35">
      <c r="A38" s="8">
        <v>3</v>
      </c>
      <c r="B38" s="3" t="s">
        <v>51</v>
      </c>
      <c r="C38" s="2" t="s">
        <v>0</v>
      </c>
      <c r="D38" s="2">
        <v>0.22602520778153301</v>
      </c>
      <c r="E38" s="2">
        <v>4.9091241209242803E-4</v>
      </c>
      <c r="F38" s="2" t="s">
        <v>0</v>
      </c>
      <c r="G38" s="2" t="s">
        <v>0</v>
      </c>
      <c r="H38" s="2">
        <v>4.7435838889396301E-2</v>
      </c>
      <c r="I38" s="2">
        <v>8.7907571467713897E-4</v>
      </c>
      <c r="J38" s="2">
        <v>7.7370079459311403E-2</v>
      </c>
      <c r="K38" s="2">
        <v>0.116448990775413</v>
      </c>
      <c r="L38" s="2">
        <v>3.9957987030779101E-4</v>
      </c>
      <c r="M38" s="2">
        <v>3.4249703169239202E-5</v>
      </c>
      <c r="N38" s="2">
        <v>0.36417709379851998</v>
      </c>
      <c r="O38" s="2">
        <v>0.112259110421043</v>
      </c>
      <c r="P38" s="2">
        <v>4.0654397661886901E-2</v>
      </c>
      <c r="Q38" s="2">
        <v>1.3825463512649599E-2</v>
      </c>
      <c r="R38" s="2">
        <v>1</v>
      </c>
    </row>
    <row r="39" spans="1:18" x14ac:dyDescent="0.35">
      <c r="A39" s="8">
        <v>4</v>
      </c>
      <c r="B39" s="3" t="s">
        <v>52</v>
      </c>
      <c r="C39" s="2">
        <v>4.4660948024971602E-4</v>
      </c>
      <c r="D39" s="2">
        <v>0.60623496306120195</v>
      </c>
      <c r="E39" s="2">
        <v>2.39967581139251E-3</v>
      </c>
      <c r="F39" s="2" t="s">
        <v>0</v>
      </c>
      <c r="G39" s="2" t="s">
        <v>0</v>
      </c>
      <c r="H39" s="2">
        <v>4.0806957586268497E-2</v>
      </c>
      <c r="I39" s="2">
        <v>1.6776193674354799E-4</v>
      </c>
      <c r="J39" s="2">
        <v>2.9012613317237299E-2</v>
      </c>
      <c r="K39" s="2">
        <v>6.5076328847401804E-2</v>
      </c>
      <c r="L39" s="2">
        <v>7.0845412476160504E-5</v>
      </c>
      <c r="M39" s="2">
        <v>2.2217121352523901E-4</v>
      </c>
      <c r="N39" s="2">
        <v>0.18990821268359601</v>
      </c>
      <c r="O39" s="2">
        <v>2.11368705030874E-2</v>
      </c>
      <c r="P39" s="2">
        <v>2.2831492769517198E-2</v>
      </c>
      <c r="Q39" s="2">
        <v>2.1685497377302802E-2</v>
      </c>
      <c r="R39" s="2">
        <v>1</v>
      </c>
    </row>
    <row r="40" spans="1:18" x14ac:dyDescent="0.35">
      <c r="A40" s="7"/>
    </row>
    <row r="41" spans="1:18" x14ac:dyDescent="0.35">
      <c r="A41" s="7"/>
    </row>
    <row r="42" spans="1:18" x14ac:dyDescent="0.35">
      <c r="A42" s="7"/>
    </row>
    <row r="43" spans="1:18" x14ac:dyDescent="0.35">
      <c r="A43" s="8" t="s">
        <v>2</v>
      </c>
      <c r="B43" s="3" t="s">
        <v>6</v>
      </c>
      <c r="C43" s="3" t="s">
        <v>5</v>
      </c>
      <c r="D43" s="3" t="s">
        <v>29</v>
      </c>
      <c r="E43" s="3" t="s">
        <v>30</v>
      </c>
      <c r="F43" s="3" t="s">
        <v>31</v>
      </c>
      <c r="I43" s="35" t="s">
        <v>32</v>
      </c>
      <c r="J43" s="35"/>
      <c r="K43" s="35"/>
    </row>
    <row r="44" spans="1:18" x14ac:dyDescent="0.35">
      <c r="A44" s="7">
        <v>101800</v>
      </c>
      <c r="B44" t="s">
        <v>41</v>
      </c>
      <c r="C44" t="s">
        <v>45</v>
      </c>
      <c r="D44" s="1">
        <v>19885104.899999999</v>
      </c>
      <c r="E44" s="1">
        <v>80472.240000000005</v>
      </c>
      <c r="F44" s="1">
        <f>E44/2.59</f>
        <v>31070.362934362936</v>
      </c>
      <c r="I44">
        <v>5</v>
      </c>
      <c r="J44" t="s">
        <v>34</v>
      </c>
    </row>
    <row r="45" spans="1:18" x14ac:dyDescent="0.35">
      <c r="A45" s="7">
        <v>101900</v>
      </c>
      <c r="B45" t="s">
        <v>42</v>
      </c>
      <c r="C45" t="s">
        <v>45</v>
      </c>
      <c r="D45" s="1">
        <v>15464377.73</v>
      </c>
      <c r="E45" s="1">
        <v>62582.17</v>
      </c>
      <c r="F45" s="1">
        <f t="shared" ref="F45:F58" si="4">E45/2.59</f>
        <v>24163</v>
      </c>
      <c r="I45">
        <v>4</v>
      </c>
      <c r="J45" t="s">
        <v>35</v>
      </c>
    </row>
    <row r="46" spans="1:18" x14ac:dyDescent="0.35">
      <c r="A46" s="7">
        <v>110200</v>
      </c>
      <c r="B46" t="s">
        <v>8</v>
      </c>
      <c r="C46" t="s">
        <v>7</v>
      </c>
      <c r="D46" s="1">
        <v>15952156.550000001</v>
      </c>
      <c r="E46" s="1">
        <v>64556.14</v>
      </c>
      <c r="F46" s="1">
        <f t="shared" si="4"/>
        <v>24925.150579150581</v>
      </c>
    </row>
    <row r="47" spans="1:18" x14ac:dyDescent="0.35">
      <c r="A47" s="7">
        <v>110400</v>
      </c>
      <c r="B47" t="s">
        <v>16</v>
      </c>
      <c r="C47" t="s">
        <v>15</v>
      </c>
      <c r="D47" s="1">
        <v>7693877.0599999996</v>
      </c>
      <c r="E47" s="1">
        <v>31136.04</v>
      </c>
      <c r="F47" s="1">
        <f t="shared" si="4"/>
        <v>12021.637065637067</v>
      </c>
    </row>
    <row r="48" spans="1:18" x14ac:dyDescent="0.35">
      <c r="A48" s="7">
        <v>110800</v>
      </c>
      <c r="B48" t="s">
        <v>14</v>
      </c>
      <c r="C48" t="s">
        <v>13</v>
      </c>
      <c r="D48" s="1">
        <v>7983248.29</v>
      </c>
      <c r="E48" s="1">
        <v>32307.09</v>
      </c>
      <c r="F48" s="1">
        <f t="shared" si="4"/>
        <v>12473.779922779924</v>
      </c>
      <c r="H48" s="3"/>
      <c r="I48" s="3"/>
      <c r="J48" s="3"/>
      <c r="K48" s="3"/>
      <c r="L48" s="3"/>
    </row>
    <row r="49" spans="1:20" x14ac:dyDescent="0.35">
      <c r="A49" s="7">
        <v>110901</v>
      </c>
      <c r="B49" t="s">
        <v>10</v>
      </c>
      <c r="C49" t="s">
        <v>9</v>
      </c>
      <c r="D49" s="1">
        <v>6486821.4800000004</v>
      </c>
      <c r="E49" s="1">
        <v>26251.26</v>
      </c>
      <c r="F49" s="1">
        <f t="shared" si="4"/>
        <v>10135.621621621622</v>
      </c>
    </row>
    <row r="50" spans="1:20" x14ac:dyDescent="0.35">
      <c r="A50" s="7">
        <v>111001</v>
      </c>
      <c r="B50" t="s">
        <v>12</v>
      </c>
      <c r="C50" t="s">
        <v>11</v>
      </c>
      <c r="D50" s="1">
        <v>5111459.2300000004</v>
      </c>
      <c r="E50" s="1">
        <v>20685.36</v>
      </c>
      <c r="F50" s="1">
        <f t="shared" si="4"/>
        <v>7986.6254826254835</v>
      </c>
    </row>
    <row r="51" spans="1:20" x14ac:dyDescent="0.35">
      <c r="A51" s="7">
        <v>130100</v>
      </c>
      <c r="B51" t="s">
        <v>20</v>
      </c>
      <c r="C51" t="s">
        <v>19</v>
      </c>
      <c r="D51" s="1">
        <v>4871557.9800000004</v>
      </c>
      <c r="E51" s="1">
        <v>19714.509999999998</v>
      </c>
      <c r="F51" s="1">
        <f t="shared" si="4"/>
        <v>7611.7799227799223</v>
      </c>
    </row>
    <row r="52" spans="1:20" x14ac:dyDescent="0.35">
      <c r="A52" s="7">
        <v>130201</v>
      </c>
      <c r="B52" t="s">
        <v>24</v>
      </c>
      <c r="C52" t="s">
        <v>19</v>
      </c>
      <c r="D52" s="1">
        <v>4104049.28</v>
      </c>
      <c r="E52" s="1">
        <v>16608.509999999998</v>
      </c>
      <c r="F52" s="1">
        <f t="shared" si="4"/>
        <v>6412.5521235521237</v>
      </c>
    </row>
    <row r="53" spans="1:20" x14ac:dyDescent="0.35">
      <c r="A53" s="7">
        <v>130202</v>
      </c>
      <c r="B53" t="s">
        <v>26</v>
      </c>
      <c r="C53" t="s">
        <v>25</v>
      </c>
      <c r="D53" s="1">
        <v>13254455.27</v>
      </c>
      <c r="E53" s="1">
        <v>53638.92</v>
      </c>
      <c r="F53" s="1">
        <f t="shared" si="4"/>
        <v>20710.007722007722</v>
      </c>
    </row>
    <row r="54" spans="1:20" x14ac:dyDescent="0.35">
      <c r="A54" s="7">
        <v>130500</v>
      </c>
      <c r="B54" t="s">
        <v>28</v>
      </c>
      <c r="C54" t="s">
        <v>22</v>
      </c>
      <c r="D54" s="1">
        <v>11246550.619999999</v>
      </c>
      <c r="E54" s="1">
        <v>45513.22</v>
      </c>
      <c r="F54" s="1">
        <f t="shared" si="4"/>
        <v>17572.671814671816</v>
      </c>
    </row>
    <row r="55" spans="1:20" x14ac:dyDescent="0.35">
      <c r="A55" s="7">
        <v>130600</v>
      </c>
      <c r="B55" t="s">
        <v>27</v>
      </c>
      <c r="C55" t="s">
        <v>22</v>
      </c>
      <c r="D55" s="1">
        <v>15058642.84</v>
      </c>
      <c r="E55" s="1">
        <v>60940.22</v>
      </c>
      <c r="F55" s="1">
        <f t="shared" si="4"/>
        <v>23529.042471042474</v>
      </c>
    </row>
    <row r="56" spans="1:20" x14ac:dyDescent="0.35">
      <c r="A56" s="7">
        <v>140100</v>
      </c>
      <c r="B56" t="s">
        <v>43</v>
      </c>
      <c r="C56" t="s">
        <v>46</v>
      </c>
      <c r="D56" s="1">
        <v>6296349.8499999996</v>
      </c>
      <c r="E56" s="1">
        <v>25480.45</v>
      </c>
      <c r="F56" s="1">
        <f t="shared" si="4"/>
        <v>9838.0115830115847</v>
      </c>
    </row>
    <row r="57" spans="1:20" x14ac:dyDescent="0.35">
      <c r="A57" s="7">
        <v>140200</v>
      </c>
      <c r="B57" t="s">
        <v>44</v>
      </c>
      <c r="C57" t="s">
        <v>47</v>
      </c>
      <c r="D57" s="1">
        <v>5137409.78</v>
      </c>
      <c r="E57" s="1">
        <v>20790.38</v>
      </c>
      <c r="F57" s="1">
        <f t="shared" si="4"/>
        <v>8027.1737451737463</v>
      </c>
    </row>
    <row r="58" spans="1:20" x14ac:dyDescent="0.35">
      <c r="A58" s="7">
        <v>140801</v>
      </c>
      <c r="B58" t="s">
        <v>18</v>
      </c>
      <c r="C58" t="s">
        <v>17</v>
      </c>
      <c r="D58" s="1">
        <v>9287345.9299999997</v>
      </c>
      <c r="E58" s="1">
        <v>37584.589999999997</v>
      </c>
      <c r="F58" s="1">
        <f t="shared" si="4"/>
        <v>14511.42471042471</v>
      </c>
    </row>
    <row r="62" spans="1:20" ht="43.5" x14ac:dyDescent="0.35">
      <c r="A62" s="29" t="s">
        <v>237</v>
      </c>
      <c r="B62" s="29" t="s">
        <v>245</v>
      </c>
      <c r="C62" s="25" t="s">
        <v>239</v>
      </c>
      <c r="D62" s="36" t="s">
        <v>236</v>
      </c>
      <c r="E62" s="36"/>
      <c r="F62" s="36"/>
      <c r="G62" s="36"/>
      <c r="H62" s="36"/>
      <c r="I62" s="36"/>
      <c r="J62" s="36"/>
      <c r="K62" s="36"/>
      <c r="L62" s="36"/>
      <c r="M62" s="36"/>
      <c r="N62" s="36"/>
      <c r="O62" s="12"/>
      <c r="P62" s="25" t="s">
        <v>242</v>
      </c>
      <c r="S62" s="8"/>
      <c r="T62" s="3"/>
    </row>
    <row r="63" spans="1:20" ht="29" x14ac:dyDescent="0.35">
      <c r="A63" s="27" t="s">
        <v>275</v>
      </c>
      <c r="B63" s="23">
        <v>1325.2670270270271</v>
      </c>
      <c r="C63" s="14">
        <f>B63/$B$67</f>
        <v>0.22670146438692523</v>
      </c>
      <c r="D63" t="s">
        <v>293</v>
      </c>
      <c r="P63" s="15" t="s">
        <v>257</v>
      </c>
    </row>
    <row r="64" spans="1:20" ht="29" x14ac:dyDescent="0.35">
      <c r="A64" s="27" t="s">
        <v>294</v>
      </c>
      <c r="B64" s="23">
        <v>4522.6018146718143</v>
      </c>
      <c r="C64" s="14">
        <f t="shared" ref="C64:C66" si="5">B64/$B$67</f>
        <v>0.77364065755493705</v>
      </c>
      <c r="D64" t="s">
        <v>295</v>
      </c>
      <c r="P64" s="15" t="s">
        <v>258</v>
      </c>
    </row>
    <row r="65" spans="1:16" ht="29" x14ac:dyDescent="0.35">
      <c r="A65" s="27" t="s">
        <v>296</v>
      </c>
      <c r="B65" s="23">
        <v>1085.0828957529</v>
      </c>
      <c r="C65" s="14">
        <f t="shared" si="5"/>
        <v>0.18561533368880168</v>
      </c>
      <c r="D65" t="s">
        <v>297</v>
      </c>
      <c r="P65" s="15" t="s">
        <v>259</v>
      </c>
    </row>
    <row r="66" spans="1:16" ht="29" x14ac:dyDescent="0.35">
      <c r="A66" s="16" t="s">
        <v>298</v>
      </c>
      <c r="B66" s="17">
        <v>4760.7859459459469</v>
      </c>
      <c r="C66" s="30">
        <f t="shared" si="5"/>
        <v>0.81438466631119832</v>
      </c>
      <c r="D66" s="12" t="s">
        <v>299</v>
      </c>
      <c r="E66" s="12"/>
      <c r="F66" s="12"/>
      <c r="G66" s="12"/>
      <c r="H66" s="12"/>
      <c r="I66" s="12"/>
      <c r="J66" s="12"/>
      <c r="K66" s="12"/>
      <c r="L66" s="12"/>
      <c r="M66" s="12"/>
      <c r="N66" s="12"/>
      <c r="O66" s="12"/>
      <c r="P66" s="12"/>
    </row>
    <row r="67" spans="1:16" ht="43.5" x14ac:dyDescent="0.35">
      <c r="A67" s="27" t="s">
        <v>300</v>
      </c>
      <c r="B67" s="23">
        <v>5845.8688416988471</v>
      </c>
      <c r="C67" s="23"/>
    </row>
  </sheetData>
  <mergeCells count="6">
    <mergeCell ref="D62:N62"/>
    <mergeCell ref="C5:Q5"/>
    <mergeCell ref="C14:Q14"/>
    <mergeCell ref="C25:Q25"/>
    <mergeCell ref="C34:Q34"/>
    <mergeCell ref="I43:K43"/>
  </mergeCells>
  <pageMargins left="0.7" right="0.7" top="0.75" bottom="0.75" header="0.3" footer="0.3"/>
  <ignoredErrors>
    <ignoredError sqref="D11:Q11 D31:Q3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0"/>
  <sheetViews>
    <sheetView workbookViewId="0"/>
  </sheetViews>
  <sheetFormatPr defaultRowHeight="14.5" x14ac:dyDescent="0.35"/>
  <cols>
    <col min="1" max="1" width="23.81640625" customWidth="1"/>
    <col min="2" max="2" width="25.7265625" customWidth="1"/>
    <col min="3" max="3" width="13.26953125" bestFit="1" customWidth="1"/>
    <col min="4" max="4" width="11" customWidth="1"/>
    <col min="5" max="5" width="10.1796875" bestFit="1" customWidth="1"/>
    <col min="6" max="6" width="9.54296875" bestFit="1" customWidth="1"/>
    <col min="15" max="15" width="12.26953125" customWidth="1"/>
    <col min="16" max="16" width="17.6328125" customWidth="1"/>
    <col min="17" max="17" width="45.08984375" customWidth="1"/>
  </cols>
  <sheetData>
    <row r="1" spans="1:17" x14ac:dyDescent="0.35">
      <c r="A1" s="3" t="s">
        <v>341</v>
      </c>
    </row>
    <row r="3" spans="1:17" x14ac:dyDescent="0.35">
      <c r="A3" s="3" t="s">
        <v>342</v>
      </c>
    </row>
    <row r="4" spans="1:17" x14ac:dyDescent="0.35">
      <c r="A4" s="11" t="s">
        <v>3</v>
      </c>
      <c r="B4" s="12"/>
    </row>
    <row r="5" spans="1:17" x14ac:dyDescent="0.35">
      <c r="A5" s="8" t="s">
        <v>232</v>
      </c>
      <c r="B5" s="8" t="s">
        <v>1</v>
      </c>
      <c r="C5" s="35" t="s">
        <v>2</v>
      </c>
      <c r="D5" s="35"/>
      <c r="E5" s="35"/>
      <c r="F5" s="35"/>
      <c r="G5" s="35"/>
      <c r="H5" s="35"/>
      <c r="I5" s="35"/>
      <c r="J5" s="35"/>
      <c r="K5" s="35"/>
      <c r="L5" s="35"/>
      <c r="M5" s="35"/>
      <c r="N5" s="35"/>
      <c r="O5" s="35"/>
      <c r="P5" s="3" t="s">
        <v>36</v>
      </c>
      <c r="Q5" s="3" t="s">
        <v>181</v>
      </c>
    </row>
    <row r="6" spans="1:17" x14ac:dyDescent="0.35">
      <c r="A6" s="3"/>
      <c r="B6" s="3"/>
      <c r="C6" s="3">
        <v>110200</v>
      </c>
      <c r="D6" s="3">
        <v>110901</v>
      </c>
      <c r="E6" s="3">
        <v>111001</v>
      </c>
      <c r="F6" s="3">
        <v>110800</v>
      </c>
      <c r="G6" s="3">
        <v>110400</v>
      </c>
      <c r="H6" s="3">
        <v>140801</v>
      </c>
      <c r="I6" s="3">
        <v>130100</v>
      </c>
      <c r="J6" s="3">
        <v>111201</v>
      </c>
      <c r="K6" s="3">
        <v>120500</v>
      </c>
      <c r="L6" s="3">
        <v>130201</v>
      </c>
      <c r="M6" s="3">
        <v>130202</v>
      </c>
      <c r="N6" s="3">
        <v>130600</v>
      </c>
      <c r="O6" s="3">
        <v>130500</v>
      </c>
      <c r="P6" s="3"/>
    </row>
    <row r="7" spans="1:17" x14ac:dyDescent="0.35">
      <c r="A7" s="8">
        <v>1</v>
      </c>
      <c r="B7" s="3" t="s">
        <v>53</v>
      </c>
      <c r="C7">
        <v>0</v>
      </c>
      <c r="D7" t="s">
        <v>0</v>
      </c>
      <c r="E7" t="s">
        <v>0</v>
      </c>
      <c r="F7">
        <v>41</v>
      </c>
      <c r="G7" t="s">
        <v>0</v>
      </c>
      <c r="H7" t="s">
        <v>0</v>
      </c>
      <c r="I7" t="s">
        <v>0</v>
      </c>
      <c r="J7" t="s">
        <v>0</v>
      </c>
      <c r="K7" t="s">
        <v>0</v>
      </c>
      <c r="L7">
        <v>7</v>
      </c>
      <c r="M7">
        <v>47</v>
      </c>
      <c r="N7">
        <v>77</v>
      </c>
      <c r="O7">
        <v>11</v>
      </c>
      <c r="P7" s="1">
        <v>183</v>
      </c>
      <c r="Q7" s="2">
        <f>P7/$P$12</f>
        <v>4.442825928623452E-2</v>
      </c>
    </row>
    <row r="8" spans="1:17" x14ac:dyDescent="0.35">
      <c r="A8" s="8">
        <v>2</v>
      </c>
      <c r="B8" s="3" t="s">
        <v>54</v>
      </c>
      <c r="C8">
        <v>27</v>
      </c>
      <c r="D8">
        <v>5</v>
      </c>
      <c r="E8">
        <v>0.4</v>
      </c>
      <c r="F8">
        <v>353</v>
      </c>
      <c r="G8">
        <v>4</v>
      </c>
      <c r="H8">
        <v>0.2</v>
      </c>
      <c r="I8">
        <v>3</v>
      </c>
      <c r="J8">
        <v>0</v>
      </c>
      <c r="K8">
        <v>0.2</v>
      </c>
      <c r="L8">
        <v>56</v>
      </c>
      <c r="M8">
        <v>287</v>
      </c>
      <c r="N8">
        <v>820</v>
      </c>
      <c r="O8">
        <v>330</v>
      </c>
      <c r="P8" s="1">
        <v>1886</v>
      </c>
      <c r="Q8" s="2">
        <f t="shared" ref="Q8:Q11" si="0">P8/$P$12</f>
        <v>0.45787812575867931</v>
      </c>
    </row>
    <row r="9" spans="1:17" x14ac:dyDescent="0.35">
      <c r="A9" s="8">
        <v>3</v>
      </c>
      <c r="B9" s="3" t="s">
        <v>55</v>
      </c>
      <c r="C9">
        <v>1</v>
      </c>
      <c r="D9" t="s">
        <v>0</v>
      </c>
      <c r="E9" t="s">
        <v>0</v>
      </c>
      <c r="F9">
        <v>5</v>
      </c>
      <c r="G9" t="s">
        <v>0</v>
      </c>
      <c r="H9" t="s">
        <v>0</v>
      </c>
      <c r="I9" t="s">
        <v>0</v>
      </c>
      <c r="J9" t="s">
        <v>0</v>
      </c>
      <c r="K9" t="s">
        <v>0</v>
      </c>
      <c r="L9">
        <v>17</v>
      </c>
      <c r="M9">
        <v>59</v>
      </c>
      <c r="N9">
        <v>61</v>
      </c>
      <c r="O9">
        <v>5</v>
      </c>
      <c r="P9" s="1">
        <v>148</v>
      </c>
      <c r="Q9" s="2">
        <f t="shared" si="0"/>
        <v>3.5931051226025731E-2</v>
      </c>
    </row>
    <row r="10" spans="1:17" x14ac:dyDescent="0.35">
      <c r="A10" s="8">
        <v>4</v>
      </c>
      <c r="B10" s="3" t="s">
        <v>56</v>
      </c>
      <c r="C10">
        <v>110</v>
      </c>
      <c r="D10">
        <v>14</v>
      </c>
      <c r="E10">
        <v>2</v>
      </c>
      <c r="F10">
        <v>227</v>
      </c>
      <c r="G10">
        <v>12</v>
      </c>
      <c r="H10">
        <v>1</v>
      </c>
      <c r="I10">
        <v>3</v>
      </c>
      <c r="J10">
        <v>1</v>
      </c>
      <c r="K10">
        <v>0.4</v>
      </c>
      <c r="L10">
        <v>159</v>
      </c>
      <c r="M10">
        <v>231</v>
      </c>
      <c r="N10">
        <v>555</v>
      </c>
      <c r="O10">
        <v>97</v>
      </c>
      <c r="P10" s="1">
        <v>1412</v>
      </c>
      <c r="Q10" s="2">
        <f t="shared" si="0"/>
        <v>0.3428016508861374</v>
      </c>
    </row>
    <row r="11" spans="1:17" x14ac:dyDescent="0.35">
      <c r="A11" s="29">
        <v>5</v>
      </c>
      <c r="B11" s="11" t="s">
        <v>57</v>
      </c>
      <c r="C11" s="12">
        <v>27</v>
      </c>
      <c r="D11" s="12">
        <v>6</v>
      </c>
      <c r="E11" s="12">
        <v>1</v>
      </c>
      <c r="F11" s="12">
        <v>231</v>
      </c>
      <c r="G11" s="12">
        <v>7</v>
      </c>
      <c r="H11" s="12">
        <v>3</v>
      </c>
      <c r="I11" s="12">
        <v>1</v>
      </c>
      <c r="J11" s="12">
        <v>0.1</v>
      </c>
      <c r="K11" s="12">
        <v>0.1</v>
      </c>
      <c r="L11" s="12">
        <v>51</v>
      </c>
      <c r="M11" s="12">
        <v>26</v>
      </c>
      <c r="N11" s="12">
        <v>115</v>
      </c>
      <c r="O11" s="12">
        <v>23</v>
      </c>
      <c r="P11" s="13">
        <v>490</v>
      </c>
      <c r="Q11" s="18">
        <f t="shared" si="0"/>
        <v>0.11896091284292304</v>
      </c>
    </row>
    <row r="12" spans="1:17" x14ac:dyDescent="0.35">
      <c r="A12" s="3"/>
      <c r="B12" s="3" t="s">
        <v>36</v>
      </c>
      <c r="C12" s="9">
        <f t="shared" ref="C12:O12" si="1">SUM(C7:C11)</f>
        <v>165</v>
      </c>
      <c r="D12" s="9">
        <f t="shared" si="1"/>
        <v>25</v>
      </c>
      <c r="E12" s="19">
        <f t="shared" si="1"/>
        <v>3.4</v>
      </c>
      <c r="F12" s="9">
        <f t="shared" si="1"/>
        <v>857</v>
      </c>
      <c r="G12" s="9">
        <f t="shared" si="1"/>
        <v>23</v>
      </c>
      <c r="H12" s="19">
        <f t="shared" si="1"/>
        <v>4.2</v>
      </c>
      <c r="I12" s="9">
        <f t="shared" si="1"/>
        <v>7</v>
      </c>
      <c r="J12" s="19">
        <f t="shared" si="1"/>
        <v>1.1000000000000001</v>
      </c>
      <c r="K12" s="9">
        <f t="shared" si="1"/>
        <v>0.70000000000000007</v>
      </c>
      <c r="L12" s="9">
        <f t="shared" si="1"/>
        <v>290</v>
      </c>
      <c r="M12" s="9">
        <f t="shared" si="1"/>
        <v>650</v>
      </c>
      <c r="N12" s="9">
        <f t="shared" si="1"/>
        <v>1628</v>
      </c>
      <c r="O12" s="9">
        <f t="shared" si="1"/>
        <v>466</v>
      </c>
      <c r="P12" s="9">
        <f>SUM(P7:P11)</f>
        <v>4119</v>
      </c>
      <c r="Q12" s="10">
        <f>SUM(Q7:Q11)</f>
        <v>1</v>
      </c>
    </row>
    <row r="13" spans="1:17" x14ac:dyDescent="0.35">
      <c r="P13" s="1"/>
    </row>
    <row r="14" spans="1:17" x14ac:dyDescent="0.35">
      <c r="A14" s="11" t="s">
        <v>4</v>
      </c>
      <c r="B14" s="12"/>
    </row>
    <row r="15" spans="1:17" x14ac:dyDescent="0.35">
      <c r="A15" s="8" t="s">
        <v>232</v>
      </c>
      <c r="B15" s="8" t="s">
        <v>1</v>
      </c>
      <c r="C15" s="35" t="s">
        <v>2</v>
      </c>
      <c r="D15" s="35"/>
      <c r="E15" s="35"/>
      <c r="F15" s="35"/>
      <c r="G15" s="35"/>
      <c r="H15" s="35"/>
      <c r="I15" s="35"/>
      <c r="J15" s="35"/>
      <c r="K15" s="35"/>
      <c r="L15" s="35"/>
      <c r="M15" s="35"/>
      <c r="N15" s="35"/>
      <c r="O15" s="35"/>
      <c r="P15" s="3" t="s">
        <v>36</v>
      </c>
    </row>
    <row r="16" spans="1:17" x14ac:dyDescent="0.35">
      <c r="A16" s="3"/>
      <c r="B16" s="3"/>
      <c r="C16" s="3">
        <v>110200</v>
      </c>
      <c r="D16" s="3">
        <v>110901</v>
      </c>
      <c r="E16" s="3">
        <v>111001</v>
      </c>
      <c r="F16" s="3">
        <v>110800</v>
      </c>
      <c r="G16" s="3">
        <v>110400</v>
      </c>
      <c r="H16" s="3">
        <v>140801</v>
      </c>
      <c r="I16" s="3">
        <v>130100</v>
      </c>
      <c r="J16" s="3">
        <v>111201</v>
      </c>
      <c r="K16" s="3">
        <v>120500</v>
      </c>
      <c r="L16" s="3">
        <v>130201</v>
      </c>
      <c r="M16" s="3">
        <v>130202</v>
      </c>
      <c r="N16" s="3">
        <v>130600</v>
      </c>
      <c r="O16" s="3">
        <v>130500</v>
      </c>
      <c r="P16" s="3"/>
    </row>
    <row r="17" spans="1:17" x14ac:dyDescent="0.35">
      <c r="A17" s="8">
        <v>1</v>
      </c>
      <c r="B17" s="3" t="s">
        <v>53</v>
      </c>
      <c r="C17" s="2">
        <v>0</v>
      </c>
      <c r="D17" s="2" t="s">
        <v>0</v>
      </c>
      <c r="E17" s="2" t="s">
        <v>0</v>
      </c>
      <c r="F17" s="2">
        <v>0.22404371584699501</v>
      </c>
      <c r="G17" s="2" t="s">
        <v>0</v>
      </c>
      <c r="H17" s="2" t="s">
        <v>0</v>
      </c>
      <c r="I17" s="2" t="s">
        <v>0</v>
      </c>
      <c r="J17" s="2" t="s">
        <v>0</v>
      </c>
      <c r="K17" s="2" t="s">
        <v>0</v>
      </c>
      <c r="L17" s="2">
        <v>3.8251366120218601E-2</v>
      </c>
      <c r="M17" s="2">
        <v>0.25683060109289602</v>
      </c>
      <c r="N17" s="2">
        <v>0.42076502732240401</v>
      </c>
      <c r="O17" s="2">
        <v>6.0109289617486301E-2</v>
      </c>
      <c r="P17" s="2">
        <v>1</v>
      </c>
    </row>
    <row r="18" spans="1:17" x14ac:dyDescent="0.35">
      <c r="A18" s="8">
        <v>2</v>
      </c>
      <c r="B18" s="3" t="s">
        <v>54</v>
      </c>
      <c r="C18" s="2">
        <v>1.43160127253446E-2</v>
      </c>
      <c r="D18" s="2">
        <v>2.6511134676564202E-3</v>
      </c>
      <c r="E18" s="2">
        <v>0</v>
      </c>
      <c r="F18" s="2">
        <v>0.18716861081654301</v>
      </c>
      <c r="G18" s="2">
        <v>2.1208907741251302E-3</v>
      </c>
      <c r="H18" s="2">
        <v>0</v>
      </c>
      <c r="I18" s="2">
        <v>1.5906680805938499E-3</v>
      </c>
      <c r="J18" s="2">
        <v>0</v>
      </c>
      <c r="K18" s="2">
        <v>0</v>
      </c>
      <c r="L18" s="2">
        <v>2.9692470837751901E-2</v>
      </c>
      <c r="M18" s="2">
        <v>0.15217391304347799</v>
      </c>
      <c r="N18" s="2">
        <v>0.434782608695652</v>
      </c>
      <c r="O18" s="2">
        <v>0.17497348886532299</v>
      </c>
      <c r="P18" s="2">
        <v>0.99946977730646902</v>
      </c>
    </row>
    <row r="19" spans="1:17" x14ac:dyDescent="0.35">
      <c r="A19" s="8">
        <v>3</v>
      </c>
      <c r="B19" s="3" t="s">
        <v>55</v>
      </c>
      <c r="C19" s="2">
        <v>6.7567567567567597E-3</v>
      </c>
      <c r="D19" s="2" t="s">
        <v>0</v>
      </c>
      <c r="E19" s="2" t="s">
        <v>0</v>
      </c>
      <c r="F19" s="2">
        <v>3.37837837837838E-2</v>
      </c>
      <c r="G19" s="2" t="s">
        <v>0</v>
      </c>
      <c r="H19" s="2" t="s">
        <v>0</v>
      </c>
      <c r="I19" s="2" t="s">
        <v>0</v>
      </c>
      <c r="J19" s="2" t="s">
        <v>0</v>
      </c>
      <c r="K19" s="2" t="s">
        <v>0</v>
      </c>
      <c r="L19" s="2">
        <v>0.114864864864865</v>
      </c>
      <c r="M19" s="2">
        <v>0.39864864864864902</v>
      </c>
      <c r="N19" s="2">
        <v>0.412162162162162</v>
      </c>
      <c r="O19" s="2">
        <v>3.37837837837838E-2</v>
      </c>
      <c r="P19" s="2">
        <v>1</v>
      </c>
    </row>
    <row r="20" spans="1:17" x14ac:dyDescent="0.35">
      <c r="A20" s="8">
        <v>4</v>
      </c>
      <c r="B20" s="3" t="s">
        <v>56</v>
      </c>
      <c r="C20" s="2">
        <v>7.7903682719546702E-2</v>
      </c>
      <c r="D20" s="2">
        <v>9.9150141643059506E-3</v>
      </c>
      <c r="E20" s="2">
        <v>1.4164305949008499E-3</v>
      </c>
      <c r="F20" s="2">
        <v>0.16076487252124599</v>
      </c>
      <c r="G20" s="2">
        <v>8.4985835694051E-3</v>
      </c>
      <c r="H20" s="2">
        <v>7.0821529745042496E-4</v>
      </c>
      <c r="I20" s="2">
        <v>2.1246458923512698E-3</v>
      </c>
      <c r="J20" s="2">
        <v>7.0821529745042496E-4</v>
      </c>
      <c r="K20" s="2">
        <v>0</v>
      </c>
      <c r="L20" s="2">
        <v>0.112606232294618</v>
      </c>
      <c r="M20" s="2">
        <v>0.16359773371104799</v>
      </c>
      <c r="N20" s="2">
        <v>0.39305949008498597</v>
      </c>
      <c r="O20" s="2">
        <v>6.8696883852691196E-2</v>
      </c>
      <c r="P20" s="2">
        <v>1</v>
      </c>
    </row>
    <row r="21" spans="1:17" x14ac:dyDescent="0.35">
      <c r="A21" s="8">
        <v>5</v>
      </c>
      <c r="B21" s="3" t="s">
        <v>57</v>
      </c>
      <c r="C21" s="2">
        <v>5.5102040816326497E-2</v>
      </c>
      <c r="D21" s="2">
        <v>1.2244897959183701E-2</v>
      </c>
      <c r="E21" s="2">
        <v>2.0408163265306098E-3</v>
      </c>
      <c r="F21" s="2">
        <v>0.47142857142857097</v>
      </c>
      <c r="G21" s="2">
        <v>1.4285714285714299E-2</v>
      </c>
      <c r="H21" s="2">
        <v>6.1224489795918399E-3</v>
      </c>
      <c r="I21" s="2">
        <v>2.0408163265306098E-3</v>
      </c>
      <c r="J21" s="2">
        <v>0</v>
      </c>
      <c r="K21" s="2">
        <v>0</v>
      </c>
      <c r="L21" s="2">
        <v>0.104081632653061</v>
      </c>
      <c r="M21" s="2">
        <v>5.3061224489795902E-2</v>
      </c>
      <c r="N21" s="2">
        <v>0.23469387755102</v>
      </c>
      <c r="O21" s="2">
        <v>4.6938775510204103E-2</v>
      </c>
      <c r="P21" s="2">
        <v>1.00204081632653</v>
      </c>
    </row>
    <row r="22" spans="1:17" x14ac:dyDescent="0.35">
      <c r="P22" s="1"/>
    </row>
    <row r="23" spans="1:17" x14ac:dyDescent="0.35">
      <c r="P23" s="1"/>
    </row>
    <row r="24" spans="1:17" x14ac:dyDescent="0.35">
      <c r="A24" s="3" t="s">
        <v>343</v>
      </c>
      <c r="P24" s="1"/>
    </row>
    <row r="25" spans="1:17" s="4" customFormat="1" x14ac:dyDescent="0.35">
      <c r="A25" s="6" t="s">
        <v>344</v>
      </c>
      <c r="P25" s="5"/>
    </row>
    <row r="26" spans="1:17" s="3" customFormat="1" x14ac:dyDescent="0.35">
      <c r="A26" s="11" t="s">
        <v>37</v>
      </c>
      <c r="B26" s="11"/>
      <c r="C26" s="11"/>
      <c r="D26" s="11"/>
    </row>
    <row r="27" spans="1:17" s="3" customFormat="1" x14ac:dyDescent="0.35">
      <c r="A27" s="8" t="s">
        <v>232</v>
      </c>
      <c r="B27" s="8" t="s">
        <v>1</v>
      </c>
      <c r="C27" s="35" t="s">
        <v>2</v>
      </c>
      <c r="D27" s="35"/>
      <c r="E27" s="35"/>
      <c r="F27" s="35"/>
      <c r="G27" s="35"/>
      <c r="H27" s="35"/>
      <c r="I27" s="35"/>
      <c r="J27" s="35"/>
      <c r="K27" s="35"/>
      <c r="L27" s="35"/>
      <c r="M27" s="35"/>
      <c r="N27" s="35"/>
      <c r="O27" s="35"/>
      <c r="P27" s="3" t="s">
        <v>36</v>
      </c>
      <c r="Q27" s="3" t="s">
        <v>182</v>
      </c>
    </row>
    <row r="28" spans="1:17" x14ac:dyDescent="0.35">
      <c r="A28" s="3"/>
      <c r="B28" s="3"/>
      <c r="C28" s="3">
        <v>110200</v>
      </c>
      <c r="D28" s="3">
        <v>110901</v>
      </c>
      <c r="E28" s="3">
        <v>111001</v>
      </c>
      <c r="F28" s="3">
        <v>110800</v>
      </c>
      <c r="G28" s="3">
        <v>110400</v>
      </c>
      <c r="H28" s="3">
        <v>140801</v>
      </c>
      <c r="I28" s="3">
        <v>130100</v>
      </c>
      <c r="J28" s="3">
        <v>111201</v>
      </c>
      <c r="K28" s="3">
        <v>120500</v>
      </c>
      <c r="L28" s="3">
        <v>130201</v>
      </c>
      <c r="M28" s="3">
        <v>130202</v>
      </c>
      <c r="N28" s="3">
        <v>130600</v>
      </c>
      <c r="O28" s="3">
        <v>130500</v>
      </c>
      <c r="P28" s="3"/>
    </row>
    <row r="29" spans="1:17" x14ac:dyDescent="0.35">
      <c r="A29" s="8">
        <v>1</v>
      </c>
      <c r="B29" s="3" t="s">
        <v>53</v>
      </c>
      <c r="C29" t="s">
        <v>0</v>
      </c>
      <c r="D29" t="s">
        <v>0</v>
      </c>
      <c r="E29" t="s">
        <v>0</v>
      </c>
      <c r="F29">
        <v>0.2</v>
      </c>
      <c r="G29" t="s">
        <v>0</v>
      </c>
      <c r="H29" t="s">
        <v>0</v>
      </c>
      <c r="I29" t="s">
        <v>0</v>
      </c>
      <c r="J29" t="s">
        <v>0</v>
      </c>
      <c r="K29" t="s">
        <v>0</v>
      </c>
      <c r="L29">
        <v>1</v>
      </c>
      <c r="M29">
        <v>3</v>
      </c>
      <c r="N29">
        <v>12</v>
      </c>
      <c r="O29">
        <v>1</v>
      </c>
      <c r="P29">
        <v>18</v>
      </c>
      <c r="Q29" s="2">
        <f>P29/$P$34</f>
        <v>6.4748201438848921E-2</v>
      </c>
    </row>
    <row r="30" spans="1:17" x14ac:dyDescent="0.35">
      <c r="A30" s="8">
        <v>2</v>
      </c>
      <c r="B30" s="3" t="s">
        <v>54</v>
      </c>
      <c r="C30">
        <v>0.1</v>
      </c>
      <c r="D30" t="s">
        <v>0</v>
      </c>
      <c r="E30" t="s">
        <v>0</v>
      </c>
      <c r="F30">
        <v>4</v>
      </c>
      <c r="G30">
        <v>0</v>
      </c>
      <c r="H30">
        <v>0.1</v>
      </c>
      <c r="I30">
        <v>1</v>
      </c>
      <c r="J30" t="s">
        <v>0</v>
      </c>
      <c r="K30" t="s">
        <v>0</v>
      </c>
      <c r="L30">
        <v>9</v>
      </c>
      <c r="M30">
        <v>36</v>
      </c>
      <c r="N30">
        <v>43</v>
      </c>
      <c r="O30">
        <v>25</v>
      </c>
      <c r="P30">
        <v>117</v>
      </c>
      <c r="Q30" s="2">
        <f t="shared" ref="Q30:Q33" si="2">P30/$P$34</f>
        <v>0.42086330935251798</v>
      </c>
    </row>
    <row r="31" spans="1:17" x14ac:dyDescent="0.35">
      <c r="A31" s="8">
        <v>3</v>
      </c>
      <c r="B31" s="3" t="s">
        <v>55</v>
      </c>
      <c r="C31" t="s">
        <v>0</v>
      </c>
      <c r="D31" t="s">
        <v>0</v>
      </c>
      <c r="E31" t="s">
        <v>0</v>
      </c>
      <c r="F31">
        <v>0.1</v>
      </c>
      <c r="G31" t="s">
        <v>0</v>
      </c>
      <c r="H31" t="s">
        <v>0</v>
      </c>
      <c r="I31" t="s">
        <v>0</v>
      </c>
      <c r="J31" t="s">
        <v>0</v>
      </c>
      <c r="K31" t="s">
        <v>0</v>
      </c>
      <c r="L31">
        <v>1</v>
      </c>
      <c r="M31">
        <v>2</v>
      </c>
      <c r="N31">
        <v>6</v>
      </c>
      <c r="O31">
        <v>0.3</v>
      </c>
      <c r="P31">
        <v>9</v>
      </c>
      <c r="Q31" s="2">
        <f t="shared" si="2"/>
        <v>3.237410071942446E-2</v>
      </c>
    </row>
    <row r="32" spans="1:17" x14ac:dyDescent="0.35">
      <c r="A32" s="8">
        <v>4</v>
      </c>
      <c r="B32" s="3" t="s">
        <v>56</v>
      </c>
      <c r="C32">
        <v>2</v>
      </c>
      <c r="D32" t="s">
        <v>0</v>
      </c>
      <c r="E32" t="s">
        <v>0</v>
      </c>
      <c r="F32">
        <v>3</v>
      </c>
      <c r="G32">
        <v>0</v>
      </c>
      <c r="H32">
        <v>0.4</v>
      </c>
      <c r="I32">
        <v>2</v>
      </c>
      <c r="J32" t="s">
        <v>0</v>
      </c>
      <c r="K32" t="s">
        <v>0</v>
      </c>
      <c r="L32">
        <v>53</v>
      </c>
      <c r="M32">
        <v>25</v>
      </c>
      <c r="N32">
        <v>20</v>
      </c>
      <c r="O32">
        <v>4</v>
      </c>
      <c r="P32">
        <v>111</v>
      </c>
      <c r="Q32" s="2">
        <f t="shared" si="2"/>
        <v>0.39928057553956836</v>
      </c>
    </row>
    <row r="33" spans="1:18" x14ac:dyDescent="0.35">
      <c r="A33" s="29">
        <v>5</v>
      </c>
      <c r="B33" s="11" t="s">
        <v>57</v>
      </c>
      <c r="C33" s="12">
        <v>1</v>
      </c>
      <c r="D33" s="12" t="s">
        <v>0</v>
      </c>
      <c r="E33" s="12" t="s">
        <v>0</v>
      </c>
      <c r="F33" s="12">
        <v>5</v>
      </c>
      <c r="G33" s="12">
        <v>0</v>
      </c>
      <c r="H33" s="12">
        <v>1</v>
      </c>
      <c r="I33" s="12">
        <v>0.1</v>
      </c>
      <c r="J33" s="12" t="s">
        <v>0</v>
      </c>
      <c r="K33" s="12" t="s">
        <v>0</v>
      </c>
      <c r="L33" s="12">
        <v>10</v>
      </c>
      <c r="M33" s="12">
        <v>0.1</v>
      </c>
      <c r="N33" s="12">
        <v>5</v>
      </c>
      <c r="O33" s="12">
        <v>0.1</v>
      </c>
      <c r="P33" s="12">
        <v>23</v>
      </c>
      <c r="Q33" s="18">
        <f t="shared" si="2"/>
        <v>8.2733812949640287E-2</v>
      </c>
    </row>
    <row r="34" spans="1:18" x14ac:dyDescent="0.35">
      <c r="B34" s="3" t="s">
        <v>36</v>
      </c>
      <c r="C34" s="3">
        <f t="shared" ref="C34:O34" si="3">SUM(C29:C33)</f>
        <v>3.1</v>
      </c>
      <c r="D34" s="3">
        <f t="shared" si="3"/>
        <v>0</v>
      </c>
      <c r="E34" s="3">
        <f t="shared" si="3"/>
        <v>0</v>
      </c>
      <c r="F34" s="3">
        <f t="shared" si="3"/>
        <v>12.3</v>
      </c>
      <c r="G34" s="3">
        <f t="shared" si="3"/>
        <v>0</v>
      </c>
      <c r="H34" s="20">
        <f t="shared" si="3"/>
        <v>1.5</v>
      </c>
      <c r="I34" s="3">
        <f t="shared" si="3"/>
        <v>3.1</v>
      </c>
      <c r="J34" s="3">
        <f t="shared" si="3"/>
        <v>0</v>
      </c>
      <c r="K34" s="3">
        <f t="shared" si="3"/>
        <v>0</v>
      </c>
      <c r="L34" s="3">
        <f t="shared" si="3"/>
        <v>74</v>
      </c>
      <c r="M34" s="3">
        <f t="shared" si="3"/>
        <v>66.099999999999994</v>
      </c>
      <c r="N34" s="3">
        <f t="shared" si="3"/>
        <v>86</v>
      </c>
      <c r="O34" s="3">
        <f t="shared" si="3"/>
        <v>30.400000000000002</v>
      </c>
      <c r="P34" s="3">
        <f>SUM(P29:P33)</f>
        <v>278</v>
      </c>
      <c r="Q34" s="10">
        <f>SUM(Q29:Q33)</f>
        <v>1</v>
      </c>
      <c r="R34" s="2"/>
    </row>
    <row r="36" spans="1:18" x14ac:dyDescent="0.35">
      <c r="A36" s="11" t="s">
        <v>38</v>
      </c>
      <c r="B36" s="12"/>
      <c r="C36" s="12"/>
      <c r="D36" s="12"/>
      <c r="E36" s="12"/>
    </row>
    <row r="37" spans="1:18" x14ac:dyDescent="0.35">
      <c r="A37" s="8" t="s">
        <v>232</v>
      </c>
      <c r="B37" s="8" t="s">
        <v>1</v>
      </c>
      <c r="C37" s="35" t="s">
        <v>2</v>
      </c>
      <c r="D37" s="35"/>
      <c r="E37" s="35"/>
      <c r="F37" s="35"/>
      <c r="G37" s="35"/>
      <c r="H37" s="35"/>
      <c r="I37" s="35"/>
      <c r="J37" s="35"/>
      <c r="K37" s="35"/>
      <c r="L37" s="35"/>
      <c r="M37" s="35"/>
      <c r="N37" s="35"/>
      <c r="O37" s="35"/>
      <c r="P37" s="3" t="s">
        <v>36</v>
      </c>
    </row>
    <row r="38" spans="1:18" x14ac:dyDescent="0.35">
      <c r="A38" s="3"/>
      <c r="B38" s="3"/>
      <c r="C38" s="3">
        <v>110200</v>
      </c>
      <c r="D38" s="3">
        <v>110901</v>
      </c>
      <c r="E38" s="3">
        <v>111001</v>
      </c>
      <c r="F38" s="3">
        <v>110800</v>
      </c>
      <c r="G38" s="3">
        <v>110400</v>
      </c>
      <c r="H38" s="3">
        <v>140801</v>
      </c>
      <c r="I38" s="3">
        <v>130100</v>
      </c>
      <c r="J38" s="3">
        <v>111201</v>
      </c>
      <c r="K38" s="3">
        <v>120500</v>
      </c>
      <c r="L38" s="3">
        <v>130201</v>
      </c>
      <c r="M38" s="3">
        <v>130202</v>
      </c>
      <c r="N38" s="3">
        <v>130600</v>
      </c>
      <c r="O38" s="3">
        <v>130500</v>
      </c>
      <c r="P38" s="3"/>
    </row>
    <row r="39" spans="1:18" x14ac:dyDescent="0.35">
      <c r="A39" s="8">
        <v>1</v>
      </c>
      <c r="B39" s="3" t="s">
        <v>53</v>
      </c>
      <c r="C39" s="2" t="s">
        <v>0</v>
      </c>
      <c r="D39" s="2" t="s">
        <v>0</v>
      </c>
      <c r="E39" s="2" t="s">
        <v>0</v>
      </c>
      <c r="F39" s="2">
        <v>8.9673698348739801E-3</v>
      </c>
      <c r="G39" s="2" t="s">
        <v>0</v>
      </c>
      <c r="H39" s="2" t="s">
        <v>0</v>
      </c>
      <c r="I39" s="2" t="s">
        <v>0</v>
      </c>
      <c r="J39" s="2" t="s">
        <v>0</v>
      </c>
      <c r="K39" s="2" t="s">
        <v>0</v>
      </c>
      <c r="L39" s="2">
        <v>7.5096784388085605E-2</v>
      </c>
      <c r="M39" s="2">
        <v>0.17745121276763801</v>
      </c>
      <c r="N39" s="2">
        <v>0.67968317926838895</v>
      </c>
      <c r="O39" s="2">
        <v>5.88014537410129E-2</v>
      </c>
      <c r="P39" s="2">
        <v>1</v>
      </c>
    </row>
    <row r="40" spans="1:18" x14ac:dyDescent="0.35">
      <c r="A40" s="8">
        <v>2</v>
      </c>
      <c r="B40" s="3" t="s">
        <v>54</v>
      </c>
      <c r="C40" s="2">
        <v>8.0674450312278603E-4</v>
      </c>
      <c r="D40" s="2" t="s">
        <v>0</v>
      </c>
      <c r="E40" s="2" t="s">
        <v>0</v>
      </c>
      <c r="F40" s="2">
        <v>3.09629135681922E-2</v>
      </c>
      <c r="G40" s="2">
        <v>5.06075887567799E-5</v>
      </c>
      <c r="H40" s="2">
        <v>1.08955161676361E-3</v>
      </c>
      <c r="I40" s="2">
        <v>7.1029239278633501E-3</v>
      </c>
      <c r="J40" s="2" t="s">
        <v>0</v>
      </c>
      <c r="K40" s="2" t="s">
        <v>0</v>
      </c>
      <c r="L40" s="2">
        <v>7.5095707881090004E-2</v>
      </c>
      <c r="M40" s="2">
        <v>0.30563411308712202</v>
      </c>
      <c r="N40" s="2">
        <v>0.36429426229020201</v>
      </c>
      <c r="O40" s="2">
        <v>0.21496317553688701</v>
      </c>
      <c r="P40" s="2">
        <v>1</v>
      </c>
    </row>
    <row r="41" spans="1:18" x14ac:dyDescent="0.35">
      <c r="A41" s="8">
        <v>3</v>
      </c>
      <c r="B41" s="3" t="s">
        <v>55</v>
      </c>
      <c r="C41" s="2" t="s">
        <v>0</v>
      </c>
      <c r="D41" s="2" t="s">
        <v>0</v>
      </c>
      <c r="E41" s="2" t="s">
        <v>0</v>
      </c>
      <c r="F41" s="2">
        <v>6.1115355233002299E-3</v>
      </c>
      <c r="G41" s="2" t="s">
        <v>0</v>
      </c>
      <c r="H41" s="2" t="s">
        <v>0</v>
      </c>
      <c r="I41" s="2" t="s">
        <v>0</v>
      </c>
      <c r="J41" s="2" t="s">
        <v>0</v>
      </c>
      <c r="K41" s="2" t="s">
        <v>0</v>
      </c>
      <c r="L41" s="2">
        <v>0.154736440030558</v>
      </c>
      <c r="M41" s="2">
        <v>0.16760886172650899</v>
      </c>
      <c r="N41" s="2">
        <v>0.63663101604278105</v>
      </c>
      <c r="O41" s="2">
        <v>3.49121466768526E-2</v>
      </c>
      <c r="P41" s="2">
        <v>1</v>
      </c>
    </row>
    <row r="42" spans="1:18" x14ac:dyDescent="0.35">
      <c r="A42" s="8">
        <v>4</v>
      </c>
      <c r="B42" s="3" t="s">
        <v>56</v>
      </c>
      <c r="C42" s="2">
        <v>2.1102731291888201E-2</v>
      </c>
      <c r="D42" s="2" t="s">
        <v>0</v>
      </c>
      <c r="E42" s="2" t="s">
        <v>0</v>
      </c>
      <c r="F42" s="2">
        <v>3.0606010283469098E-2</v>
      </c>
      <c r="G42" s="2">
        <v>1.6606455211137E-4</v>
      </c>
      <c r="H42" s="2">
        <v>3.6189539186534401E-3</v>
      </c>
      <c r="I42" s="2">
        <v>1.38616901611453E-2</v>
      </c>
      <c r="J42" s="2" t="s">
        <v>0</v>
      </c>
      <c r="K42" s="2" t="s">
        <v>0</v>
      </c>
      <c r="L42" s="2">
        <v>0.48046234877942601</v>
      </c>
      <c r="M42" s="2">
        <v>0.22572245913402</v>
      </c>
      <c r="N42" s="2">
        <v>0.18460424937255801</v>
      </c>
      <c r="O42" s="2">
        <v>3.98554925067287E-2</v>
      </c>
      <c r="P42" s="2">
        <v>1</v>
      </c>
    </row>
    <row r="43" spans="1:18" x14ac:dyDescent="0.35">
      <c r="A43" s="8">
        <v>5</v>
      </c>
      <c r="B43" s="3" t="s">
        <v>57</v>
      </c>
      <c r="C43" s="2">
        <v>4.9884777009624501E-2</v>
      </c>
      <c r="D43" s="2" t="s">
        <v>0</v>
      </c>
      <c r="E43" s="2" t="s">
        <v>0</v>
      </c>
      <c r="F43" s="2">
        <v>0.20675372403717299</v>
      </c>
      <c r="G43" s="2">
        <v>3.01236576145076E-5</v>
      </c>
      <c r="H43" s="2">
        <v>5.46443149127167E-2</v>
      </c>
      <c r="I43" s="2">
        <v>3.0274275902580101E-3</v>
      </c>
      <c r="J43" s="2" t="s">
        <v>0</v>
      </c>
      <c r="K43" s="2" t="s">
        <v>0</v>
      </c>
      <c r="L43" s="2">
        <v>0.44426370249875702</v>
      </c>
      <c r="M43" s="2">
        <v>4.2022502372237999E-3</v>
      </c>
      <c r="N43" s="2">
        <v>0.232810687873722</v>
      </c>
      <c r="O43" s="2">
        <v>4.3829921829108501E-3</v>
      </c>
      <c r="P43" s="2">
        <v>1</v>
      </c>
    </row>
    <row r="47" spans="1:18" x14ac:dyDescent="0.35">
      <c r="A47" s="8" t="s">
        <v>2</v>
      </c>
      <c r="B47" s="3" t="s">
        <v>6</v>
      </c>
      <c r="C47" s="3" t="s">
        <v>5</v>
      </c>
      <c r="D47" s="3" t="s">
        <v>29</v>
      </c>
      <c r="E47" s="3" t="s">
        <v>30</v>
      </c>
      <c r="F47" s="3" t="s">
        <v>31</v>
      </c>
      <c r="I47" s="35" t="s">
        <v>32</v>
      </c>
      <c r="J47" s="35"/>
      <c r="K47" s="35"/>
    </row>
    <row r="48" spans="1:18" x14ac:dyDescent="0.35">
      <c r="A48" s="7">
        <v>110200</v>
      </c>
      <c r="B48" t="s">
        <v>8</v>
      </c>
      <c r="C48" t="s">
        <v>7</v>
      </c>
      <c r="D48" s="1">
        <v>15952156.550000001</v>
      </c>
      <c r="E48" s="1">
        <v>64556.14</v>
      </c>
      <c r="F48" s="1">
        <f>E48/2.59</f>
        <v>24925.150579150581</v>
      </c>
      <c r="I48">
        <v>5</v>
      </c>
      <c r="J48" t="s">
        <v>34</v>
      </c>
    </row>
    <row r="49" spans="1:16" x14ac:dyDescent="0.35">
      <c r="A49" s="7">
        <v>110400</v>
      </c>
      <c r="B49" t="s">
        <v>16</v>
      </c>
      <c r="C49" t="s">
        <v>15</v>
      </c>
      <c r="D49" s="1">
        <v>7693877.0599999996</v>
      </c>
      <c r="E49" s="1">
        <v>31136.04</v>
      </c>
      <c r="F49" s="1">
        <f t="shared" ref="F49:F60" si="4">E49/2.59</f>
        <v>12021.637065637067</v>
      </c>
      <c r="I49">
        <v>4</v>
      </c>
      <c r="J49" t="s">
        <v>35</v>
      </c>
    </row>
    <row r="50" spans="1:16" x14ac:dyDescent="0.35">
      <c r="A50" s="7">
        <v>110800</v>
      </c>
      <c r="B50" t="s">
        <v>14</v>
      </c>
      <c r="C50" t="s">
        <v>13</v>
      </c>
      <c r="D50" s="1">
        <v>7983248.29</v>
      </c>
      <c r="E50" s="1">
        <v>32307.09</v>
      </c>
      <c r="F50" s="1">
        <f t="shared" si="4"/>
        <v>12473.779922779924</v>
      </c>
      <c r="I50">
        <v>3</v>
      </c>
      <c r="J50" t="s">
        <v>33</v>
      </c>
    </row>
    <row r="51" spans="1:16" x14ac:dyDescent="0.35">
      <c r="A51" s="7">
        <v>110901</v>
      </c>
      <c r="B51" t="s">
        <v>10</v>
      </c>
      <c r="C51" t="s">
        <v>9</v>
      </c>
      <c r="D51" s="1">
        <v>6486821.4800000004</v>
      </c>
      <c r="E51" s="1">
        <v>26251.26</v>
      </c>
      <c r="F51" s="1">
        <f t="shared" si="4"/>
        <v>10135.621621621622</v>
      </c>
    </row>
    <row r="52" spans="1:16" x14ac:dyDescent="0.35">
      <c r="A52" s="7">
        <v>111001</v>
      </c>
      <c r="B52" t="s">
        <v>12</v>
      </c>
      <c r="C52" t="s">
        <v>11</v>
      </c>
      <c r="D52" s="1">
        <v>5111459.2300000004</v>
      </c>
      <c r="E52" s="1">
        <v>20685.36</v>
      </c>
      <c r="F52" s="1">
        <f t="shared" si="4"/>
        <v>7986.6254826254835</v>
      </c>
      <c r="H52" s="3"/>
      <c r="I52" s="3"/>
      <c r="J52" s="3"/>
      <c r="K52" s="3"/>
      <c r="L52" s="3"/>
    </row>
    <row r="53" spans="1:16" x14ac:dyDescent="0.35">
      <c r="A53" s="7">
        <v>111201</v>
      </c>
      <c r="B53" t="s">
        <v>21</v>
      </c>
      <c r="C53" t="s">
        <v>9</v>
      </c>
      <c r="D53" s="1">
        <v>4983028.22</v>
      </c>
      <c r="E53" s="1">
        <v>20165.62</v>
      </c>
      <c r="F53" s="1">
        <f t="shared" si="4"/>
        <v>7785.9536679536677</v>
      </c>
    </row>
    <row r="54" spans="1:16" x14ac:dyDescent="0.35">
      <c r="A54" s="7">
        <v>120500</v>
      </c>
      <c r="B54" t="s">
        <v>23</v>
      </c>
      <c r="C54" t="s">
        <v>22</v>
      </c>
      <c r="D54" s="1">
        <v>9281208.5600000005</v>
      </c>
      <c r="E54" s="1">
        <v>37559.75</v>
      </c>
      <c r="F54" s="1">
        <f t="shared" si="4"/>
        <v>14501.833976833977</v>
      </c>
    </row>
    <row r="55" spans="1:16" x14ac:dyDescent="0.35">
      <c r="A55" s="7">
        <v>130100</v>
      </c>
      <c r="B55" t="s">
        <v>20</v>
      </c>
      <c r="C55" t="s">
        <v>19</v>
      </c>
      <c r="D55" s="1">
        <v>4871557.9800000004</v>
      </c>
      <c r="E55" s="1">
        <v>19714.509999999998</v>
      </c>
      <c r="F55" s="1">
        <f t="shared" si="4"/>
        <v>7611.7799227799223</v>
      </c>
    </row>
    <row r="56" spans="1:16" x14ac:dyDescent="0.35">
      <c r="A56" s="7">
        <v>130201</v>
      </c>
      <c r="B56" t="s">
        <v>24</v>
      </c>
      <c r="C56" t="s">
        <v>19</v>
      </c>
      <c r="D56" s="1">
        <v>4104049.28</v>
      </c>
      <c r="E56" s="1">
        <v>16608.509999999998</v>
      </c>
      <c r="F56" s="1">
        <f t="shared" si="4"/>
        <v>6412.5521235521237</v>
      </c>
    </row>
    <row r="57" spans="1:16" x14ac:dyDescent="0.35">
      <c r="A57" s="7">
        <v>130202</v>
      </c>
      <c r="B57" t="s">
        <v>26</v>
      </c>
      <c r="C57" t="s">
        <v>25</v>
      </c>
      <c r="D57" s="1">
        <v>13254455.27</v>
      </c>
      <c r="E57" s="1">
        <v>53638.92</v>
      </c>
      <c r="F57" s="1">
        <f t="shared" si="4"/>
        <v>20710.007722007722</v>
      </c>
    </row>
    <row r="58" spans="1:16" x14ac:dyDescent="0.35">
      <c r="A58" s="7">
        <v>130500</v>
      </c>
      <c r="B58" t="s">
        <v>28</v>
      </c>
      <c r="C58" t="s">
        <v>22</v>
      </c>
      <c r="D58" s="1">
        <v>11246550.619999999</v>
      </c>
      <c r="E58" s="1">
        <v>45513.22</v>
      </c>
      <c r="F58" s="1">
        <f t="shared" si="4"/>
        <v>17572.671814671816</v>
      </c>
    </row>
    <row r="59" spans="1:16" x14ac:dyDescent="0.35">
      <c r="A59" s="7">
        <v>130600</v>
      </c>
      <c r="B59" t="s">
        <v>27</v>
      </c>
      <c r="C59" t="s">
        <v>22</v>
      </c>
      <c r="D59" s="1">
        <v>15058642.84</v>
      </c>
      <c r="E59" s="1">
        <v>60940.22</v>
      </c>
      <c r="F59" s="1">
        <f t="shared" si="4"/>
        <v>23529.042471042474</v>
      </c>
    </row>
    <row r="60" spans="1:16" x14ac:dyDescent="0.35">
      <c r="A60" s="7">
        <v>140801</v>
      </c>
      <c r="B60" t="s">
        <v>18</v>
      </c>
      <c r="C60" t="s">
        <v>17</v>
      </c>
      <c r="D60" s="1">
        <v>9287345.9299999997</v>
      </c>
      <c r="E60" s="1">
        <v>37584.589999999997</v>
      </c>
      <c r="F60" s="1">
        <f t="shared" si="4"/>
        <v>14511.42471042471</v>
      </c>
    </row>
    <row r="64" spans="1:16" ht="43.5" x14ac:dyDescent="0.35">
      <c r="A64" s="29" t="s">
        <v>237</v>
      </c>
      <c r="B64" s="29" t="s">
        <v>245</v>
      </c>
      <c r="C64" s="25" t="s">
        <v>239</v>
      </c>
      <c r="D64" s="36" t="s">
        <v>236</v>
      </c>
      <c r="E64" s="36"/>
      <c r="F64" s="36"/>
      <c r="G64" s="36"/>
      <c r="H64" s="36"/>
      <c r="I64" s="36"/>
      <c r="J64" s="36"/>
      <c r="K64" s="36"/>
      <c r="L64" s="36"/>
      <c r="M64" s="36"/>
      <c r="N64" s="36"/>
      <c r="O64" s="36"/>
      <c r="P64" s="25" t="s">
        <v>242</v>
      </c>
    </row>
    <row r="65" spans="1:16" ht="29" x14ac:dyDescent="0.35">
      <c r="A65" s="24" t="s">
        <v>285</v>
      </c>
      <c r="B65" s="23">
        <v>2068.8296525096525</v>
      </c>
      <c r="C65" s="14">
        <f>B65/$B$70</f>
        <v>0.50231442557503747</v>
      </c>
      <c r="D65" t="s">
        <v>301</v>
      </c>
      <c r="P65" s="7" t="s">
        <v>257</v>
      </c>
    </row>
    <row r="66" spans="1:16" ht="29" x14ac:dyDescent="0.35">
      <c r="A66" s="24" t="s">
        <v>302</v>
      </c>
      <c r="B66" s="23">
        <v>1558.8761003861005</v>
      </c>
      <c r="C66" s="14">
        <f t="shared" ref="C66:C69" si="5">B66/$B$70</f>
        <v>0.37849706570002151</v>
      </c>
      <c r="D66" t="s">
        <v>303</v>
      </c>
      <c r="P66" s="7" t="s">
        <v>258</v>
      </c>
    </row>
    <row r="67" spans="1:16" ht="29" x14ac:dyDescent="0.35">
      <c r="A67" s="24" t="s">
        <v>248</v>
      </c>
      <c r="B67" s="23">
        <v>490.89057915057919</v>
      </c>
      <c r="C67" s="14">
        <f t="shared" si="5"/>
        <v>0.11918884620930394</v>
      </c>
      <c r="D67" t="s">
        <v>304</v>
      </c>
      <c r="P67" s="15" t="s">
        <v>259</v>
      </c>
    </row>
    <row r="68" spans="1:16" ht="29" x14ac:dyDescent="0.35">
      <c r="A68" s="24" t="s">
        <v>305</v>
      </c>
      <c r="B68" s="23">
        <v>337.83637065637072</v>
      </c>
      <c r="C68" s="14">
        <f t="shared" si="5"/>
        <v>8.2027093075909274E-2</v>
      </c>
      <c r="D68" t="s">
        <v>306</v>
      </c>
    </row>
    <row r="69" spans="1:16" ht="29" x14ac:dyDescent="0.35">
      <c r="A69" s="26" t="s">
        <v>307</v>
      </c>
      <c r="B69" s="17">
        <v>3780.7585714285715</v>
      </c>
      <c r="C69" s="30">
        <f t="shared" si="5"/>
        <v>0.91797290692409073</v>
      </c>
      <c r="D69" s="12" t="s">
        <v>308</v>
      </c>
      <c r="E69" s="12"/>
      <c r="F69" s="12"/>
      <c r="G69" s="12"/>
      <c r="H69" s="12"/>
      <c r="I69" s="12"/>
      <c r="J69" s="12"/>
      <c r="K69" s="12"/>
      <c r="L69" s="12"/>
      <c r="M69" s="12"/>
      <c r="N69" s="12"/>
      <c r="O69" s="12"/>
      <c r="P69" s="12"/>
    </row>
    <row r="70" spans="1:16" ht="46.5" customHeight="1" x14ac:dyDescent="0.35">
      <c r="A70" s="24" t="s">
        <v>345</v>
      </c>
      <c r="B70" s="23">
        <f>B68+B69</f>
        <v>4118.594942084942</v>
      </c>
      <c r="C70" s="1"/>
    </row>
  </sheetData>
  <mergeCells count="6">
    <mergeCell ref="D64:O64"/>
    <mergeCell ref="C5:O5"/>
    <mergeCell ref="C15:O15"/>
    <mergeCell ref="I47:K47"/>
    <mergeCell ref="C27:O27"/>
    <mergeCell ref="C37:O37"/>
  </mergeCells>
  <pageMargins left="0.7" right="0.7" top="0.75" bottom="0.75" header="0.3" footer="0.3"/>
  <pageSetup orientation="portrait" r:id="rId1"/>
  <ignoredErrors>
    <ignoredError sqref="C12:O12 F34:O34"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6FF42-CB03-430D-9A48-FE90FE31D26A}">
  <dimension ref="A1:V70"/>
  <sheetViews>
    <sheetView workbookViewId="0">
      <selection activeCell="B1" sqref="B1"/>
    </sheetView>
  </sheetViews>
  <sheetFormatPr defaultRowHeight="14.5" x14ac:dyDescent="0.35"/>
  <cols>
    <col min="1" max="1" width="23" customWidth="1"/>
    <col min="2" max="2" width="24.1796875" customWidth="1"/>
    <col min="3" max="3" width="14.81640625" customWidth="1"/>
    <col min="4" max="4" width="11" customWidth="1"/>
    <col min="5" max="5" width="10.1796875" bestFit="1" customWidth="1"/>
    <col min="6" max="6" width="9.54296875" bestFit="1" customWidth="1"/>
    <col min="17" max="17" width="12.26953125" customWidth="1"/>
    <col min="22" max="22" width="49.1796875" bestFit="1" customWidth="1"/>
  </cols>
  <sheetData>
    <row r="1" spans="1:22" x14ac:dyDescent="0.35">
      <c r="A1" s="3" t="s">
        <v>233</v>
      </c>
    </row>
    <row r="3" spans="1:22" x14ac:dyDescent="0.35">
      <c r="A3" s="3" t="s">
        <v>160</v>
      </c>
    </row>
    <row r="4" spans="1:22" x14ac:dyDescent="0.35">
      <c r="A4" s="11" t="s">
        <v>3</v>
      </c>
      <c r="B4" s="12"/>
    </row>
    <row r="5" spans="1:22" x14ac:dyDescent="0.35">
      <c r="A5" s="8" t="s">
        <v>232</v>
      </c>
      <c r="B5" s="8" t="s">
        <v>1</v>
      </c>
      <c r="C5" s="35" t="s">
        <v>2</v>
      </c>
      <c r="D5" s="35"/>
      <c r="E5" s="35"/>
      <c r="F5" s="35"/>
      <c r="G5" s="35"/>
      <c r="H5" s="35"/>
      <c r="I5" s="35"/>
      <c r="J5" s="35"/>
      <c r="K5" s="35"/>
      <c r="L5" s="35"/>
      <c r="M5" s="35"/>
      <c r="N5" s="35"/>
      <c r="O5" s="35"/>
      <c r="P5" s="35"/>
      <c r="Q5" s="35"/>
      <c r="R5" s="35"/>
      <c r="S5" s="35"/>
      <c r="T5" s="35"/>
      <c r="U5" s="3" t="s">
        <v>36</v>
      </c>
      <c r="V5" s="3" t="s">
        <v>181</v>
      </c>
    </row>
    <row r="6" spans="1:22" x14ac:dyDescent="0.35">
      <c r="A6" s="3"/>
      <c r="B6" s="3"/>
      <c r="C6" s="3">
        <v>130301</v>
      </c>
      <c r="D6" s="3">
        <v>130402</v>
      </c>
      <c r="E6" s="3">
        <v>130700</v>
      </c>
      <c r="F6" s="3">
        <v>150601</v>
      </c>
      <c r="G6" s="3">
        <v>150802</v>
      </c>
      <c r="H6" s="3">
        <v>130401</v>
      </c>
      <c r="I6" s="3">
        <v>130202</v>
      </c>
      <c r="J6" s="3">
        <v>130302</v>
      </c>
      <c r="K6" s="3">
        <v>130600</v>
      </c>
      <c r="L6" s="3">
        <v>130500</v>
      </c>
      <c r="M6" s="3">
        <v>150302</v>
      </c>
      <c r="N6" s="3">
        <v>150501</v>
      </c>
      <c r="O6" s="3">
        <v>150503</v>
      </c>
      <c r="P6" s="3">
        <v>150602</v>
      </c>
      <c r="Q6" s="3">
        <v>150502</v>
      </c>
      <c r="R6" s="3">
        <v>150400</v>
      </c>
      <c r="S6" s="3">
        <v>150803</v>
      </c>
      <c r="T6" s="3">
        <v>150701</v>
      </c>
      <c r="U6" s="3"/>
    </row>
    <row r="7" spans="1:22" x14ac:dyDescent="0.35">
      <c r="A7" s="8">
        <v>1</v>
      </c>
      <c r="B7" s="3" t="s">
        <v>162</v>
      </c>
      <c r="C7">
        <v>7</v>
      </c>
      <c r="D7" t="s">
        <v>0</v>
      </c>
      <c r="E7" t="s">
        <v>0</v>
      </c>
      <c r="F7">
        <v>511</v>
      </c>
      <c r="G7">
        <v>4</v>
      </c>
      <c r="H7" t="s">
        <v>0</v>
      </c>
      <c r="I7" t="s">
        <v>0</v>
      </c>
      <c r="J7">
        <v>11</v>
      </c>
      <c r="K7" t="s">
        <v>0</v>
      </c>
      <c r="L7">
        <v>8</v>
      </c>
      <c r="M7">
        <v>42</v>
      </c>
      <c r="N7">
        <v>31</v>
      </c>
      <c r="O7">
        <v>47</v>
      </c>
      <c r="P7">
        <v>167</v>
      </c>
      <c r="Q7">
        <v>123</v>
      </c>
      <c r="R7">
        <v>438</v>
      </c>
      <c r="S7">
        <v>29</v>
      </c>
      <c r="T7">
        <v>56</v>
      </c>
      <c r="U7" s="1">
        <v>1477</v>
      </c>
      <c r="V7" s="2">
        <f>U7/$U$11</f>
        <v>0.23534098151688973</v>
      </c>
    </row>
    <row r="8" spans="1:22" x14ac:dyDescent="0.35">
      <c r="A8" s="8">
        <v>2</v>
      </c>
      <c r="B8" s="3" t="s">
        <v>163</v>
      </c>
      <c r="C8" t="s">
        <v>0</v>
      </c>
      <c r="D8" t="s">
        <v>0</v>
      </c>
      <c r="E8" t="s">
        <v>0</v>
      </c>
      <c r="F8">
        <v>48</v>
      </c>
      <c r="G8">
        <v>1</v>
      </c>
      <c r="H8" t="s">
        <v>0</v>
      </c>
      <c r="I8" t="s">
        <v>0</v>
      </c>
      <c r="J8">
        <v>3</v>
      </c>
      <c r="K8" t="s">
        <v>0</v>
      </c>
      <c r="L8" t="s">
        <v>0</v>
      </c>
      <c r="M8">
        <v>15</v>
      </c>
      <c r="N8">
        <v>6</v>
      </c>
      <c r="O8">
        <v>273</v>
      </c>
      <c r="P8">
        <v>39</v>
      </c>
      <c r="Q8">
        <v>401</v>
      </c>
      <c r="R8">
        <v>447</v>
      </c>
      <c r="S8">
        <v>67</v>
      </c>
      <c r="T8">
        <v>1</v>
      </c>
      <c r="U8" s="1">
        <v>1299</v>
      </c>
      <c r="V8" s="2">
        <f t="shared" ref="V8:V10" si="0">U8/$U$11</f>
        <v>0.20697896749521988</v>
      </c>
    </row>
    <row r="9" spans="1:22" x14ac:dyDescent="0.35">
      <c r="A9" s="8">
        <v>3</v>
      </c>
      <c r="B9" s="3" t="s">
        <v>149</v>
      </c>
      <c r="C9">
        <v>127</v>
      </c>
      <c r="D9">
        <v>29</v>
      </c>
      <c r="E9">
        <v>118</v>
      </c>
      <c r="F9">
        <v>522</v>
      </c>
      <c r="G9" t="s">
        <v>0</v>
      </c>
      <c r="H9">
        <v>6</v>
      </c>
      <c r="I9">
        <v>135</v>
      </c>
      <c r="J9">
        <v>116</v>
      </c>
      <c r="K9">
        <v>109</v>
      </c>
      <c r="L9">
        <v>242</v>
      </c>
      <c r="M9">
        <v>33</v>
      </c>
      <c r="N9">
        <v>5</v>
      </c>
      <c r="O9" t="s">
        <v>0</v>
      </c>
      <c r="P9">
        <v>158</v>
      </c>
      <c r="Q9">
        <v>17</v>
      </c>
      <c r="R9">
        <v>689</v>
      </c>
      <c r="S9">
        <v>42</v>
      </c>
      <c r="T9">
        <v>66</v>
      </c>
      <c r="U9" s="1">
        <v>2414</v>
      </c>
      <c r="V9" s="2">
        <f t="shared" si="0"/>
        <v>0.38463989802421927</v>
      </c>
    </row>
    <row r="10" spans="1:22" x14ac:dyDescent="0.35">
      <c r="A10" s="29">
        <v>4</v>
      </c>
      <c r="B10" s="11" t="s">
        <v>150</v>
      </c>
      <c r="C10" s="12">
        <v>119</v>
      </c>
      <c r="D10" s="12">
        <v>70</v>
      </c>
      <c r="E10" s="12">
        <v>1</v>
      </c>
      <c r="F10" s="12">
        <v>1</v>
      </c>
      <c r="G10" s="12" t="s">
        <v>0</v>
      </c>
      <c r="H10" s="12" t="s">
        <v>0</v>
      </c>
      <c r="I10" s="12">
        <v>46</v>
      </c>
      <c r="J10" s="12">
        <v>179</v>
      </c>
      <c r="K10" s="12">
        <v>13</v>
      </c>
      <c r="L10" s="12">
        <v>20</v>
      </c>
      <c r="M10" s="12">
        <v>20</v>
      </c>
      <c r="N10" s="12" t="s">
        <v>0</v>
      </c>
      <c r="O10" s="12">
        <v>7</v>
      </c>
      <c r="P10" s="12">
        <v>38</v>
      </c>
      <c r="Q10" s="12">
        <v>19</v>
      </c>
      <c r="R10" s="12">
        <v>537</v>
      </c>
      <c r="S10" s="12">
        <v>16</v>
      </c>
      <c r="T10" s="12" t="s">
        <v>0</v>
      </c>
      <c r="U10" s="13">
        <v>1086</v>
      </c>
      <c r="V10" s="18">
        <f t="shared" si="0"/>
        <v>0.17304015296367112</v>
      </c>
    </row>
    <row r="11" spans="1:22" x14ac:dyDescent="0.35">
      <c r="B11" s="3" t="s">
        <v>36</v>
      </c>
      <c r="C11" s="9">
        <f t="shared" ref="C11:T11" si="1">SUM(C7:C10)</f>
        <v>253</v>
      </c>
      <c r="D11" s="9">
        <f t="shared" si="1"/>
        <v>99</v>
      </c>
      <c r="E11" s="9">
        <f t="shared" si="1"/>
        <v>119</v>
      </c>
      <c r="F11" s="9">
        <f t="shared" si="1"/>
        <v>1082</v>
      </c>
      <c r="G11" s="9">
        <f t="shared" si="1"/>
        <v>5</v>
      </c>
      <c r="H11" s="9">
        <f t="shared" si="1"/>
        <v>6</v>
      </c>
      <c r="I11" s="9">
        <f t="shared" si="1"/>
        <v>181</v>
      </c>
      <c r="J11" s="9">
        <f t="shared" si="1"/>
        <v>309</v>
      </c>
      <c r="K11" s="9">
        <f t="shared" si="1"/>
        <v>122</v>
      </c>
      <c r="L11" s="9">
        <f t="shared" si="1"/>
        <v>270</v>
      </c>
      <c r="M11" s="9">
        <f t="shared" si="1"/>
        <v>110</v>
      </c>
      <c r="N11" s="9">
        <f t="shared" si="1"/>
        <v>42</v>
      </c>
      <c r="O11" s="9">
        <f t="shared" si="1"/>
        <v>327</v>
      </c>
      <c r="P11" s="9">
        <f t="shared" si="1"/>
        <v>402</v>
      </c>
      <c r="Q11" s="9">
        <f t="shared" si="1"/>
        <v>560</v>
      </c>
      <c r="R11" s="9">
        <f t="shared" si="1"/>
        <v>2111</v>
      </c>
      <c r="S11" s="9">
        <f t="shared" si="1"/>
        <v>154</v>
      </c>
      <c r="T11" s="9">
        <f t="shared" si="1"/>
        <v>123</v>
      </c>
      <c r="U11" s="9">
        <f>SUM(U7:U10)</f>
        <v>6276</v>
      </c>
      <c r="V11" s="10">
        <f>SUM(V7:V10)</f>
        <v>1</v>
      </c>
    </row>
    <row r="12" spans="1:22" x14ac:dyDescent="0.35">
      <c r="P12" s="1"/>
    </row>
    <row r="13" spans="1:22" x14ac:dyDescent="0.35">
      <c r="A13" s="11" t="s">
        <v>4</v>
      </c>
      <c r="B13" s="12"/>
    </row>
    <row r="14" spans="1:22" x14ac:dyDescent="0.35">
      <c r="A14" s="8" t="s">
        <v>232</v>
      </c>
      <c r="B14" s="8" t="s">
        <v>1</v>
      </c>
      <c r="C14" s="35" t="s">
        <v>2</v>
      </c>
      <c r="D14" s="35"/>
      <c r="E14" s="35"/>
      <c r="F14" s="35"/>
      <c r="G14" s="35"/>
      <c r="H14" s="35"/>
      <c r="I14" s="35"/>
      <c r="J14" s="35"/>
      <c r="K14" s="35"/>
      <c r="L14" s="35"/>
      <c r="M14" s="35"/>
      <c r="N14" s="35"/>
      <c r="O14" s="35"/>
      <c r="P14" s="35"/>
      <c r="Q14" s="35"/>
      <c r="R14" s="35"/>
      <c r="S14" s="35"/>
      <c r="T14" s="35"/>
      <c r="U14" s="3" t="s">
        <v>36</v>
      </c>
    </row>
    <row r="15" spans="1:22" x14ac:dyDescent="0.35">
      <c r="A15" s="8"/>
      <c r="B15" s="8"/>
      <c r="C15" s="3">
        <v>130301</v>
      </c>
      <c r="D15" s="3">
        <v>130402</v>
      </c>
      <c r="E15" s="3">
        <v>130700</v>
      </c>
      <c r="F15" s="3">
        <v>150601</v>
      </c>
      <c r="G15" s="3">
        <v>150802</v>
      </c>
      <c r="H15" s="3">
        <v>130401</v>
      </c>
      <c r="I15" s="3">
        <v>130202</v>
      </c>
      <c r="J15" s="3">
        <v>130302</v>
      </c>
      <c r="K15" s="3">
        <v>130600</v>
      </c>
      <c r="L15" s="3">
        <v>130500</v>
      </c>
      <c r="M15" s="3">
        <v>150302</v>
      </c>
      <c r="N15" s="3">
        <v>150501</v>
      </c>
      <c r="O15" s="3">
        <v>150503</v>
      </c>
      <c r="P15" s="3">
        <v>150602</v>
      </c>
      <c r="Q15" s="3">
        <v>150502</v>
      </c>
      <c r="R15" s="3">
        <v>150400</v>
      </c>
      <c r="S15" s="3">
        <v>150803</v>
      </c>
      <c r="T15" s="3">
        <v>150701</v>
      </c>
      <c r="U15" s="3"/>
    </row>
    <row r="16" spans="1:22" x14ac:dyDescent="0.35">
      <c r="A16" s="8">
        <v>1</v>
      </c>
      <c r="B16" s="3" t="s">
        <v>162</v>
      </c>
      <c r="C16" s="2">
        <v>4.8928961229116599E-3</v>
      </c>
      <c r="D16" s="2" t="s">
        <v>0</v>
      </c>
      <c r="E16" s="2" t="s">
        <v>0</v>
      </c>
      <c r="F16" s="2">
        <v>0.34631689079889799</v>
      </c>
      <c r="G16" s="2">
        <v>2.6281196566312701E-3</v>
      </c>
      <c r="H16" s="2" t="s">
        <v>0</v>
      </c>
      <c r="I16" s="2" t="s">
        <v>0</v>
      </c>
      <c r="J16" s="2">
        <v>7.7370449561893796E-3</v>
      </c>
      <c r="K16" s="2" t="s">
        <v>0</v>
      </c>
      <c r="L16" s="2">
        <v>5.6438210713635204E-3</v>
      </c>
      <c r="M16" s="2">
        <v>2.8488082861073499E-2</v>
      </c>
      <c r="N16" s="2">
        <v>2.13254684279712E-2</v>
      </c>
      <c r="O16" s="2">
        <v>3.1742404738898902E-2</v>
      </c>
      <c r="P16" s="2">
        <v>0.113125160904084</v>
      </c>
      <c r="Q16" s="2">
        <v>8.3397381199248999E-2</v>
      </c>
      <c r="R16" s="2">
        <v>0.29691445385800302</v>
      </c>
      <c r="S16" s="2">
        <v>1.9744549028504099E-2</v>
      </c>
      <c r="T16" s="2">
        <v>3.80437263762212E-2</v>
      </c>
      <c r="U16" s="2">
        <v>1</v>
      </c>
    </row>
    <row r="17" spans="1:22" x14ac:dyDescent="0.35">
      <c r="A17" s="8">
        <v>2</v>
      </c>
      <c r="B17" s="3" t="s">
        <v>163</v>
      </c>
      <c r="C17" s="2" t="s">
        <v>0</v>
      </c>
      <c r="D17" s="2" t="s">
        <v>0</v>
      </c>
      <c r="E17" s="2" t="s">
        <v>0</v>
      </c>
      <c r="F17" s="2">
        <v>3.6570667394217597E-2</v>
      </c>
      <c r="G17" s="2">
        <v>5.2212476963116902E-4</v>
      </c>
      <c r="H17" s="2" t="s">
        <v>0</v>
      </c>
      <c r="I17" s="2" t="s">
        <v>0</v>
      </c>
      <c r="J17" s="2">
        <v>1.9839136354274501E-3</v>
      </c>
      <c r="K17" s="2" t="s">
        <v>0</v>
      </c>
      <c r="L17" s="2" t="s">
        <v>0</v>
      </c>
      <c r="M17" s="2">
        <v>1.15148305368095E-2</v>
      </c>
      <c r="N17" s="2">
        <v>4.82831670933004E-3</v>
      </c>
      <c r="O17" s="2">
        <v>0.209790374394488</v>
      </c>
      <c r="P17" s="2">
        <v>2.9665353330284E-2</v>
      </c>
      <c r="Q17" s="2">
        <v>0.30882048483778601</v>
      </c>
      <c r="R17" s="2">
        <v>0.34408236304255402</v>
      </c>
      <c r="S17" s="2">
        <v>5.1694364422760597E-2</v>
      </c>
      <c r="T17" s="2">
        <v>5.2720692671261995E-4</v>
      </c>
      <c r="U17" s="2">
        <v>1</v>
      </c>
    </row>
    <row r="18" spans="1:22" x14ac:dyDescent="0.35">
      <c r="A18" s="8">
        <v>3</v>
      </c>
      <c r="B18" s="3" t="s">
        <v>149</v>
      </c>
      <c r="C18" s="2">
        <v>5.2616699321157999E-2</v>
      </c>
      <c r="D18" s="2">
        <v>1.1816074819306299E-2</v>
      </c>
      <c r="E18" s="2">
        <v>4.8803529938273901E-2</v>
      </c>
      <c r="F18" s="2">
        <v>0.21643097422087301</v>
      </c>
      <c r="G18" s="2" t="s">
        <v>0</v>
      </c>
      <c r="H18" s="2">
        <v>2.6405730147084101E-3</v>
      </c>
      <c r="I18" s="2">
        <v>5.5802689428797597E-2</v>
      </c>
      <c r="J18" s="2">
        <v>4.80404642191848E-2</v>
      </c>
      <c r="K18" s="2">
        <v>4.5348357998018403E-2</v>
      </c>
      <c r="L18" s="2">
        <v>0.100096631959484</v>
      </c>
      <c r="M18" s="2">
        <v>1.36108123000839E-2</v>
      </c>
      <c r="N18" s="2">
        <v>1.9738081758439701E-3</v>
      </c>
      <c r="O18" s="2" t="s">
        <v>0</v>
      </c>
      <c r="P18" s="2">
        <v>6.5408450323068607E-2</v>
      </c>
      <c r="Q18" s="2">
        <v>7.1583654300280504E-3</v>
      </c>
      <c r="R18" s="2">
        <v>0.28548863771968702</v>
      </c>
      <c r="S18" s="2">
        <v>1.7512221502964501E-2</v>
      </c>
      <c r="T18" s="2">
        <v>2.7251709628519E-2</v>
      </c>
      <c r="U18" s="2">
        <v>1</v>
      </c>
    </row>
    <row r="19" spans="1:22" x14ac:dyDescent="0.35">
      <c r="A19" s="8">
        <v>4</v>
      </c>
      <c r="B19" s="3" t="s">
        <v>150</v>
      </c>
      <c r="C19" s="2">
        <v>0.109727934046169</v>
      </c>
      <c r="D19" s="2">
        <v>6.4029750912913894E-2</v>
      </c>
      <c r="E19" s="2">
        <v>1.3656104281814399E-3</v>
      </c>
      <c r="F19" s="2">
        <v>6.1671696627739101E-4</v>
      </c>
      <c r="G19" s="2" t="s">
        <v>0</v>
      </c>
      <c r="H19" s="2" t="s">
        <v>0</v>
      </c>
      <c r="I19" s="2">
        <v>4.2339683992562299E-2</v>
      </c>
      <c r="J19" s="2">
        <v>0.164540854698666</v>
      </c>
      <c r="K19" s="2">
        <v>1.1694579483519501E-2</v>
      </c>
      <c r="L19" s="2">
        <v>1.8834990606827699E-2</v>
      </c>
      <c r="M19" s="2">
        <v>1.8756580821286499E-2</v>
      </c>
      <c r="N19" s="2" t="s">
        <v>0</v>
      </c>
      <c r="O19" s="2">
        <v>6.3438317101974298E-3</v>
      </c>
      <c r="P19" s="2">
        <v>3.4839227935646401E-2</v>
      </c>
      <c r="Q19" s="2">
        <v>1.7301679249570299E-2</v>
      </c>
      <c r="R19" s="2">
        <v>0.494528597168927</v>
      </c>
      <c r="S19" s="2">
        <v>1.5079961979254999E-2</v>
      </c>
      <c r="T19" s="2" t="s">
        <v>0</v>
      </c>
      <c r="U19" s="2">
        <v>1</v>
      </c>
    </row>
    <row r="20" spans="1:22" x14ac:dyDescent="0.35">
      <c r="P20" s="1"/>
    </row>
    <row r="21" spans="1:22" x14ac:dyDescent="0.35">
      <c r="P21" s="1"/>
    </row>
    <row r="22" spans="1:22" x14ac:dyDescent="0.35">
      <c r="A22" s="3" t="s">
        <v>161</v>
      </c>
      <c r="P22" s="1"/>
    </row>
    <row r="23" spans="1:22" s="4" customFormat="1" x14ac:dyDescent="0.35">
      <c r="A23" s="6" t="s">
        <v>164</v>
      </c>
      <c r="P23" s="5"/>
    </row>
    <row r="24" spans="1:22" s="3" customFormat="1" x14ac:dyDescent="0.35">
      <c r="A24" s="11" t="s">
        <v>37</v>
      </c>
      <c r="B24" s="11"/>
      <c r="C24" s="11"/>
      <c r="D24" s="11"/>
    </row>
    <row r="25" spans="1:22" s="3" customFormat="1" x14ac:dyDescent="0.35">
      <c r="A25" s="8" t="s">
        <v>232</v>
      </c>
      <c r="B25" s="8" t="s">
        <v>1</v>
      </c>
      <c r="C25" s="35" t="s">
        <v>2</v>
      </c>
      <c r="D25" s="35"/>
      <c r="E25" s="35"/>
      <c r="F25" s="35"/>
      <c r="G25" s="35"/>
      <c r="H25" s="35"/>
      <c r="I25" s="35"/>
      <c r="J25" s="35"/>
      <c r="K25" s="35"/>
      <c r="L25" s="35"/>
      <c r="M25" s="35"/>
      <c r="N25" s="35"/>
      <c r="O25" s="35"/>
      <c r="P25" s="35"/>
      <c r="Q25" s="35"/>
      <c r="R25" s="35"/>
      <c r="S25" s="35"/>
      <c r="T25" s="35"/>
      <c r="U25" s="3" t="s">
        <v>36</v>
      </c>
      <c r="V25" s="3" t="s">
        <v>182</v>
      </c>
    </row>
    <row r="26" spans="1:22" x14ac:dyDescent="0.35">
      <c r="A26" s="3"/>
      <c r="B26" s="3"/>
      <c r="C26" s="3">
        <v>130301</v>
      </c>
      <c r="D26" s="3">
        <v>130402</v>
      </c>
      <c r="E26" s="3">
        <v>130700</v>
      </c>
      <c r="F26" s="3">
        <v>150601</v>
      </c>
      <c r="G26" s="3">
        <v>150802</v>
      </c>
      <c r="H26" s="3">
        <v>130401</v>
      </c>
      <c r="I26" s="3">
        <v>130202</v>
      </c>
      <c r="J26" s="3">
        <v>130302</v>
      </c>
      <c r="K26" s="3">
        <v>130600</v>
      </c>
      <c r="L26" s="3">
        <v>130500</v>
      </c>
      <c r="M26" s="3">
        <v>150302</v>
      </c>
      <c r="N26" s="3">
        <v>150501</v>
      </c>
      <c r="O26" s="3">
        <v>150503</v>
      </c>
      <c r="P26" s="3">
        <v>150602</v>
      </c>
      <c r="Q26" s="3">
        <v>150502</v>
      </c>
      <c r="R26" s="3">
        <v>150400</v>
      </c>
      <c r="S26" s="3">
        <v>150803</v>
      </c>
      <c r="T26" s="3">
        <v>150701</v>
      </c>
      <c r="U26" s="3"/>
    </row>
    <row r="27" spans="1:22" x14ac:dyDescent="0.35">
      <c r="A27" s="8">
        <v>1</v>
      </c>
      <c r="B27" s="3" t="s">
        <v>162</v>
      </c>
      <c r="C27">
        <v>7</v>
      </c>
      <c r="D27" t="s">
        <v>0</v>
      </c>
      <c r="E27" t="s">
        <v>0</v>
      </c>
      <c r="F27">
        <v>1</v>
      </c>
      <c r="G27" t="s">
        <v>0</v>
      </c>
      <c r="H27" t="s">
        <v>0</v>
      </c>
      <c r="I27" t="s">
        <v>0</v>
      </c>
      <c r="J27">
        <v>10</v>
      </c>
      <c r="K27" t="s">
        <v>0</v>
      </c>
      <c r="L27">
        <v>2</v>
      </c>
      <c r="M27">
        <v>1</v>
      </c>
      <c r="N27">
        <v>2</v>
      </c>
      <c r="O27">
        <v>4</v>
      </c>
      <c r="P27" t="s">
        <v>0</v>
      </c>
      <c r="Q27">
        <v>8</v>
      </c>
      <c r="R27">
        <v>53</v>
      </c>
      <c r="S27">
        <v>4</v>
      </c>
      <c r="T27">
        <v>3</v>
      </c>
      <c r="U27">
        <v>94</v>
      </c>
      <c r="V27" s="2">
        <f>U27/$U$31</f>
        <v>0.24040920716112532</v>
      </c>
    </row>
    <row r="28" spans="1:22" x14ac:dyDescent="0.35">
      <c r="A28" s="8">
        <v>2</v>
      </c>
      <c r="B28" s="3" t="s">
        <v>163</v>
      </c>
      <c r="C28" t="s">
        <v>0</v>
      </c>
      <c r="D28" t="s">
        <v>0</v>
      </c>
      <c r="E28" t="s">
        <v>0</v>
      </c>
      <c r="F28">
        <v>0</v>
      </c>
      <c r="G28" t="s">
        <v>0</v>
      </c>
      <c r="H28" t="s">
        <v>0</v>
      </c>
      <c r="I28" t="s">
        <v>0</v>
      </c>
      <c r="J28">
        <v>1</v>
      </c>
      <c r="K28" t="s">
        <v>0</v>
      </c>
      <c r="L28" t="s">
        <v>0</v>
      </c>
      <c r="M28">
        <v>4</v>
      </c>
      <c r="N28" t="s">
        <v>0</v>
      </c>
      <c r="O28">
        <v>3</v>
      </c>
      <c r="P28" t="s">
        <v>0</v>
      </c>
      <c r="Q28">
        <v>35</v>
      </c>
      <c r="R28">
        <v>95</v>
      </c>
      <c r="S28">
        <v>8</v>
      </c>
      <c r="T28">
        <v>0.3</v>
      </c>
      <c r="U28">
        <v>145</v>
      </c>
      <c r="V28" s="2">
        <f t="shared" ref="V28:V30" si="2">U28/$U$31</f>
        <v>0.37084398976982097</v>
      </c>
    </row>
    <row r="29" spans="1:22" x14ac:dyDescent="0.35">
      <c r="A29" s="8">
        <v>3</v>
      </c>
      <c r="B29" s="3" t="s">
        <v>149</v>
      </c>
      <c r="C29">
        <v>20</v>
      </c>
      <c r="D29" t="s">
        <v>0</v>
      </c>
      <c r="E29" t="s">
        <v>0</v>
      </c>
      <c r="F29" t="s">
        <v>0</v>
      </c>
      <c r="G29" t="s">
        <v>0</v>
      </c>
      <c r="H29" t="s">
        <v>0</v>
      </c>
      <c r="I29">
        <v>16</v>
      </c>
      <c r="J29">
        <v>38</v>
      </c>
      <c r="K29">
        <v>8</v>
      </c>
      <c r="L29">
        <v>26</v>
      </c>
      <c r="M29">
        <v>1</v>
      </c>
      <c r="N29" t="s">
        <v>0</v>
      </c>
      <c r="O29" t="s">
        <v>0</v>
      </c>
      <c r="P29" t="s">
        <v>0</v>
      </c>
      <c r="Q29" t="s">
        <v>0</v>
      </c>
      <c r="R29">
        <v>5</v>
      </c>
      <c r="S29">
        <v>3</v>
      </c>
      <c r="T29">
        <v>1</v>
      </c>
      <c r="U29">
        <v>118</v>
      </c>
      <c r="V29" s="2">
        <f t="shared" si="2"/>
        <v>0.30179028132992325</v>
      </c>
    </row>
    <row r="30" spans="1:22" x14ac:dyDescent="0.35">
      <c r="A30" s="29">
        <v>4</v>
      </c>
      <c r="B30" s="11" t="s">
        <v>150</v>
      </c>
      <c r="C30" s="12">
        <v>3</v>
      </c>
      <c r="D30" s="12" t="s">
        <v>0</v>
      </c>
      <c r="E30" s="12" t="s">
        <v>0</v>
      </c>
      <c r="F30" s="12" t="s">
        <v>0</v>
      </c>
      <c r="G30" s="12" t="s">
        <v>0</v>
      </c>
      <c r="H30" s="12" t="s">
        <v>0</v>
      </c>
      <c r="I30" s="12">
        <v>5</v>
      </c>
      <c r="J30" s="12">
        <v>18</v>
      </c>
      <c r="K30" s="12">
        <v>0.5</v>
      </c>
      <c r="L30" s="12">
        <v>4</v>
      </c>
      <c r="M30" s="12">
        <v>1</v>
      </c>
      <c r="N30" s="12" t="s">
        <v>0</v>
      </c>
      <c r="O30" s="12" t="s">
        <v>0</v>
      </c>
      <c r="P30" s="12" t="s">
        <v>0</v>
      </c>
      <c r="Q30" s="12" t="s">
        <v>0</v>
      </c>
      <c r="R30" s="12">
        <v>3</v>
      </c>
      <c r="S30" s="12" t="s">
        <v>0</v>
      </c>
      <c r="T30" s="12" t="s">
        <v>0</v>
      </c>
      <c r="U30" s="12">
        <v>34</v>
      </c>
      <c r="V30" s="18">
        <f t="shared" si="2"/>
        <v>8.6956521739130432E-2</v>
      </c>
    </row>
    <row r="31" spans="1:22" x14ac:dyDescent="0.35">
      <c r="A31" s="3"/>
      <c r="B31" s="3" t="s">
        <v>36</v>
      </c>
      <c r="C31" s="3">
        <f t="shared" ref="C31:T31" si="3">SUM(C27:C30)</f>
        <v>30</v>
      </c>
      <c r="D31" s="3">
        <f t="shared" si="3"/>
        <v>0</v>
      </c>
      <c r="E31" s="3">
        <f t="shared" si="3"/>
        <v>0</v>
      </c>
      <c r="F31" s="3">
        <f t="shared" si="3"/>
        <v>1</v>
      </c>
      <c r="G31" s="3">
        <f t="shared" si="3"/>
        <v>0</v>
      </c>
      <c r="H31" s="3">
        <f t="shared" si="3"/>
        <v>0</v>
      </c>
      <c r="I31" s="3">
        <f t="shared" si="3"/>
        <v>21</v>
      </c>
      <c r="J31" s="3">
        <f t="shared" si="3"/>
        <v>67</v>
      </c>
      <c r="K31" s="20">
        <f t="shared" si="3"/>
        <v>8.5</v>
      </c>
      <c r="L31" s="3">
        <f t="shared" si="3"/>
        <v>32</v>
      </c>
      <c r="M31" s="3">
        <f t="shared" si="3"/>
        <v>7</v>
      </c>
      <c r="N31" s="3">
        <f t="shared" si="3"/>
        <v>2</v>
      </c>
      <c r="O31" s="3">
        <f t="shared" si="3"/>
        <v>7</v>
      </c>
      <c r="P31" s="3">
        <f t="shared" si="3"/>
        <v>0</v>
      </c>
      <c r="Q31" s="3">
        <f t="shared" si="3"/>
        <v>43</v>
      </c>
      <c r="R31" s="3">
        <f t="shared" si="3"/>
        <v>156</v>
      </c>
      <c r="S31" s="3">
        <f t="shared" si="3"/>
        <v>15</v>
      </c>
      <c r="T31" s="3">
        <f t="shared" si="3"/>
        <v>4.3</v>
      </c>
      <c r="U31" s="3">
        <f>SUM(U27:U30)</f>
        <v>391</v>
      </c>
      <c r="V31" s="10">
        <f>SUM(V27:V30)</f>
        <v>1</v>
      </c>
    </row>
    <row r="33" spans="1:21" x14ac:dyDescent="0.35">
      <c r="A33" s="11" t="s">
        <v>38</v>
      </c>
      <c r="B33" s="12"/>
      <c r="C33" s="12"/>
      <c r="D33" s="12"/>
      <c r="E33" s="12"/>
    </row>
    <row r="34" spans="1:21" x14ac:dyDescent="0.35">
      <c r="A34" s="8" t="s">
        <v>232</v>
      </c>
      <c r="B34" s="8" t="s">
        <v>1</v>
      </c>
      <c r="C34" s="35" t="s">
        <v>2</v>
      </c>
      <c r="D34" s="35"/>
      <c r="E34" s="35"/>
      <c r="F34" s="35"/>
      <c r="G34" s="35"/>
      <c r="H34" s="35"/>
      <c r="I34" s="35"/>
      <c r="J34" s="35"/>
      <c r="K34" s="35"/>
      <c r="L34" s="35"/>
      <c r="M34" s="35"/>
      <c r="N34" s="35"/>
      <c r="O34" s="35"/>
      <c r="P34" s="35"/>
      <c r="Q34" s="35"/>
      <c r="R34" s="35"/>
      <c r="S34" s="35"/>
      <c r="T34" s="35"/>
      <c r="U34" s="3" t="s">
        <v>36</v>
      </c>
    </row>
    <row r="35" spans="1:21" x14ac:dyDescent="0.35">
      <c r="A35" s="3"/>
      <c r="B35" s="3"/>
      <c r="C35" s="3">
        <v>130301</v>
      </c>
      <c r="D35" s="3">
        <v>130402</v>
      </c>
      <c r="E35" s="3">
        <v>130700</v>
      </c>
      <c r="F35" s="3">
        <v>150601</v>
      </c>
      <c r="G35" s="3">
        <v>150802</v>
      </c>
      <c r="H35" s="3">
        <v>130401</v>
      </c>
      <c r="I35" s="3">
        <v>130202</v>
      </c>
      <c r="J35" s="3">
        <v>130302</v>
      </c>
      <c r="K35" s="3">
        <v>130600</v>
      </c>
      <c r="L35" s="3">
        <v>130500</v>
      </c>
      <c r="M35" s="3">
        <v>150302</v>
      </c>
      <c r="N35" s="3">
        <v>150501</v>
      </c>
      <c r="O35" s="3">
        <v>150503</v>
      </c>
      <c r="P35" s="3">
        <v>150602</v>
      </c>
      <c r="Q35" s="3">
        <v>150502</v>
      </c>
      <c r="R35" s="3">
        <v>150400</v>
      </c>
      <c r="S35" s="3">
        <v>150803</v>
      </c>
      <c r="T35" s="3">
        <v>150701</v>
      </c>
      <c r="U35" s="3"/>
    </row>
    <row r="36" spans="1:21" x14ac:dyDescent="0.35">
      <c r="A36" s="8">
        <v>1</v>
      </c>
      <c r="B36" s="3" t="s">
        <v>162</v>
      </c>
      <c r="C36" s="2">
        <v>7.6670588278682797E-2</v>
      </c>
      <c r="D36" s="2" t="s">
        <v>0</v>
      </c>
      <c r="E36" s="2" t="s">
        <v>0</v>
      </c>
      <c r="F36" s="2">
        <v>6.7933630097327304E-3</v>
      </c>
      <c r="G36" s="2" t="s">
        <v>0</v>
      </c>
      <c r="H36" s="2" t="s">
        <v>0</v>
      </c>
      <c r="I36" s="2" t="s">
        <v>0</v>
      </c>
      <c r="J36" s="2">
        <v>0.10586508425319099</v>
      </c>
      <c r="K36" s="2" t="s">
        <v>0</v>
      </c>
      <c r="L36" s="2">
        <v>2.4857365193050301E-2</v>
      </c>
      <c r="M36" s="2">
        <v>6.1590207525807003E-3</v>
      </c>
      <c r="N36" s="2">
        <v>1.8521318694287602E-2</v>
      </c>
      <c r="O36" s="2">
        <v>4.1859212899276001E-2</v>
      </c>
      <c r="P36" s="2" t="s">
        <v>0</v>
      </c>
      <c r="Q36" s="2">
        <v>8.6547149701084597E-2</v>
      </c>
      <c r="R36" s="2">
        <v>0.56272427871228503</v>
      </c>
      <c r="S36" s="2">
        <v>3.7485201754030098E-2</v>
      </c>
      <c r="T36" s="2">
        <v>3.2517416751798797E-2</v>
      </c>
      <c r="U36" s="2">
        <v>1</v>
      </c>
    </row>
    <row r="37" spans="1:21" x14ac:dyDescent="0.35">
      <c r="A37" s="8">
        <v>2</v>
      </c>
      <c r="B37" s="3" t="s">
        <v>163</v>
      </c>
      <c r="C37" s="2" t="s">
        <v>0</v>
      </c>
      <c r="D37" s="2" t="s">
        <v>0</v>
      </c>
      <c r="E37" s="2" t="s">
        <v>0</v>
      </c>
      <c r="F37" s="2">
        <v>6.4559014112122295E-5</v>
      </c>
      <c r="G37" s="2" t="s">
        <v>0</v>
      </c>
      <c r="H37" s="2" t="s">
        <v>0</v>
      </c>
      <c r="I37" s="2" t="s">
        <v>0</v>
      </c>
      <c r="J37" s="2">
        <v>4.9949548326008704E-3</v>
      </c>
      <c r="K37" s="2" t="s">
        <v>0</v>
      </c>
      <c r="L37" s="2" t="s">
        <v>0</v>
      </c>
      <c r="M37" s="2">
        <v>2.6000545165008101E-2</v>
      </c>
      <c r="N37" s="2" t="s">
        <v>0</v>
      </c>
      <c r="O37" s="2">
        <v>2.2935187531980601E-2</v>
      </c>
      <c r="P37" s="2" t="s">
        <v>0</v>
      </c>
      <c r="Q37" s="2">
        <v>0.239987375126129</v>
      </c>
      <c r="R37" s="2">
        <v>0.65219907130662702</v>
      </c>
      <c r="S37" s="2">
        <v>5.1649602364294597E-2</v>
      </c>
      <c r="T37" s="2">
        <v>2.1687046592479601E-3</v>
      </c>
      <c r="U37" s="2">
        <v>1</v>
      </c>
    </row>
    <row r="38" spans="1:21" x14ac:dyDescent="0.35">
      <c r="A38" s="8">
        <v>3</v>
      </c>
      <c r="B38" s="3" t="s">
        <v>149</v>
      </c>
      <c r="C38" s="2">
        <v>0.165266180460135</v>
      </c>
      <c r="D38" s="2" t="s">
        <v>0</v>
      </c>
      <c r="E38" s="2" t="s">
        <v>0</v>
      </c>
      <c r="F38" s="2" t="s">
        <v>0</v>
      </c>
      <c r="G38" s="2" t="s">
        <v>0</v>
      </c>
      <c r="H38" s="2" t="s">
        <v>0</v>
      </c>
      <c r="I38" s="2">
        <v>0.133709732351525</v>
      </c>
      <c r="J38" s="2">
        <v>0.32074363762345998</v>
      </c>
      <c r="K38" s="2">
        <v>6.8911555038814298E-2</v>
      </c>
      <c r="L38" s="2">
        <v>0.221130019142914</v>
      </c>
      <c r="M38" s="2">
        <v>1.1770543400392301E-2</v>
      </c>
      <c r="N38" s="2" t="s">
        <v>0</v>
      </c>
      <c r="O38" s="2" t="s">
        <v>0</v>
      </c>
      <c r="P38" s="2" t="s">
        <v>0</v>
      </c>
      <c r="Q38" s="2" t="s">
        <v>0</v>
      </c>
      <c r="R38" s="2">
        <v>4.5358724118897499E-2</v>
      </c>
      <c r="S38" s="2">
        <v>2.66474063112896E-2</v>
      </c>
      <c r="T38" s="2">
        <v>6.4622015525725501E-3</v>
      </c>
      <c r="U38" s="2">
        <v>1</v>
      </c>
    </row>
    <row r="39" spans="1:21" x14ac:dyDescent="0.35">
      <c r="A39" s="8">
        <v>4</v>
      </c>
      <c r="B39" s="3" t="s">
        <v>150</v>
      </c>
      <c r="C39" s="2">
        <v>9.5615189873417702E-2</v>
      </c>
      <c r="D39" s="2" t="s">
        <v>0</v>
      </c>
      <c r="E39" s="2" t="s">
        <v>0</v>
      </c>
      <c r="F39" s="2" t="s">
        <v>0</v>
      </c>
      <c r="G39" s="2" t="s">
        <v>0</v>
      </c>
      <c r="H39" s="2" t="s">
        <v>0</v>
      </c>
      <c r="I39" s="2">
        <v>0.15279999999999999</v>
      </c>
      <c r="J39" s="2">
        <v>0.52887088607594901</v>
      </c>
      <c r="K39" s="2">
        <v>1.44101265822785E-2</v>
      </c>
      <c r="L39" s="2">
        <v>0.10604556962025299</v>
      </c>
      <c r="M39" s="2">
        <v>2.9012658227848102E-2</v>
      </c>
      <c r="N39" s="2" t="s">
        <v>0</v>
      </c>
      <c r="O39" s="2" t="s">
        <v>0</v>
      </c>
      <c r="P39" s="2" t="s">
        <v>0</v>
      </c>
      <c r="Q39" s="2" t="s">
        <v>0</v>
      </c>
      <c r="R39" s="2">
        <v>7.3245569620253206E-2</v>
      </c>
      <c r="S39" s="2" t="s">
        <v>0</v>
      </c>
      <c r="T39" s="2" t="s">
        <v>0</v>
      </c>
      <c r="U39" s="2">
        <v>1</v>
      </c>
    </row>
    <row r="43" spans="1:21" x14ac:dyDescent="0.35">
      <c r="A43" s="8" t="s">
        <v>2</v>
      </c>
      <c r="B43" s="3" t="s">
        <v>6</v>
      </c>
      <c r="C43" s="3" t="s">
        <v>5</v>
      </c>
      <c r="D43" s="3" t="s">
        <v>29</v>
      </c>
      <c r="E43" s="3" t="s">
        <v>30</v>
      </c>
      <c r="F43" s="3" t="s">
        <v>31</v>
      </c>
      <c r="I43" s="35" t="s">
        <v>32</v>
      </c>
      <c r="J43" s="35"/>
      <c r="K43" s="35"/>
    </row>
    <row r="44" spans="1:21" x14ac:dyDescent="0.35">
      <c r="A44" s="7">
        <v>130202</v>
      </c>
      <c r="B44" t="s">
        <v>26</v>
      </c>
      <c r="C44" t="s">
        <v>25</v>
      </c>
      <c r="D44" s="1">
        <v>13254455.27</v>
      </c>
      <c r="E44" s="1">
        <v>53638.92</v>
      </c>
      <c r="F44" s="1">
        <f>E44/2.59</f>
        <v>20710.007722007722</v>
      </c>
      <c r="I44">
        <v>3</v>
      </c>
      <c r="J44" t="s">
        <v>33</v>
      </c>
    </row>
    <row r="45" spans="1:21" x14ac:dyDescent="0.35">
      <c r="A45" s="7">
        <v>130301</v>
      </c>
      <c r="B45" t="s">
        <v>72</v>
      </c>
      <c r="C45" t="s">
        <v>91</v>
      </c>
      <c r="D45" s="1">
        <v>5121298.1500000004</v>
      </c>
      <c r="E45" s="1">
        <v>20725.18</v>
      </c>
      <c r="F45" s="1">
        <f t="shared" ref="F45:F61" si="4">E45/2.59</f>
        <v>8002.0000000000009</v>
      </c>
      <c r="I45">
        <v>2</v>
      </c>
      <c r="J45" t="s">
        <v>71</v>
      </c>
    </row>
    <row r="46" spans="1:21" x14ac:dyDescent="0.35">
      <c r="A46" s="7">
        <v>130302</v>
      </c>
      <c r="B46" t="s">
        <v>73</v>
      </c>
      <c r="C46" t="s">
        <v>92</v>
      </c>
      <c r="D46" s="1">
        <v>8794730.3000000007</v>
      </c>
      <c r="E46" s="1">
        <v>35591.040000000001</v>
      </c>
      <c r="F46" s="1">
        <f t="shared" si="4"/>
        <v>13741.714285714286</v>
      </c>
    </row>
    <row r="47" spans="1:21" x14ac:dyDescent="0.35">
      <c r="A47" s="7">
        <v>130401</v>
      </c>
      <c r="B47" t="s">
        <v>165</v>
      </c>
      <c r="C47" t="s">
        <v>91</v>
      </c>
      <c r="D47" s="1">
        <v>1987062.42</v>
      </c>
      <c r="E47" s="1">
        <v>8041.36</v>
      </c>
      <c r="F47" s="1">
        <f t="shared" si="4"/>
        <v>3104.7722007722009</v>
      </c>
    </row>
    <row r="48" spans="1:21" x14ac:dyDescent="0.35">
      <c r="A48" s="7">
        <v>130402</v>
      </c>
      <c r="B48" t="s">
        <v>166</v>
      </c>
      <c r="C48" t="s">
        <v>172</v>
      </c>
      <c r="D48" s="1">
        <v>16150019.039999999</v>
      </c>
      <c r="E48" s="1">
        <v>65356.87</v>
      </c>
      <c r="F48" s="1">
        <f t="shared" si="4"/>
        <v>25234.312741312744</v>
      </c>
      <c r="H48" s="3"/>
      <c r="I48" s="3"/>
      <c r="J48" s="3"/>
      <c r="K48" s="3"/>
      <c r="L48" s="3"/>
    </row>
    <row r="49" spans="1:6" x14ac:dyDescent="0.35">
      <c r="A49" s="7">
        <v>130500</v>
      </c>
      <c r="B49" t="s">
        <v>28</v>
      </c>
      <c r="C49" t="s">
        <v>22</v>
      </c>
      <c r="D49" s="1">
        <v>11246550.619999999</v>
      </c>
      <c r="E49" s="1">
        <v>45513.22</v>
      </c>
      <c r="F49" s="1">
        <f t="shared" si="4"/>
        <v>17572.671814671816</v>
      </c>
    </row>
    <row r="50" spans="1:6" x14ac:dyDescent="0.35">
      <c r="A50" s="7">
        <v>130600</v>
      </c>
      <c r="B50" t="s">
        <v>27</v>
      </c>
      <c r="C50" t="s">
        <v>22</v>
      </c>
      <c r="D50" s="1">
        <v>15058642.84</v>
      </c>
      <c r="E50" s="1">
        <v>60940.22</v>
      </c>
      <c r="F50" s="1">
        <f t="shared" si="4"/>
        <v>23529.042471042474</v>
      </c>
    </row>
    <row r="51" spans="1:6" x14ac:dyDescent="0.35">
      <c r="A51" s="7">
        <v>130700</v>
      </c>
      <c r="B51" t="s">
        <v>167</v>
      </c>
      <c r="C51" t="s">
        <v>22</v>
      </c>
      <c r="D51" s="1">
        <v>13203421.449999999</v>
      </c>
      <c r="E51" s="1">
        <v>53432.4</v>
      </c>
      <c r="F51" s="1">
        <f t="shared" si="4"/>
        <v>20630.270270270274</v>
      </c>
    </row>
    <row r="52" spans="1:6" x14ac:dyDescent="0.35">
      <c r="A52" s="7">
        <v>150302</v>
      </c>
      <c r="B52" t="s">
        <v>82</v>
      </c>
      <c r="C52" t="s">
        <v>98</v>
      </c>
      <c r="D52" s="1">
        <v>3438974.29</v>
      </c>
      <c r="E52" s="1">
        <v>13917.05</v>
      </c>
      <c r="F52" s="1">
        <f t="shared" si="4"/>
        <v>5373.3783783783783</v>
      </c>
    </row>
    <row r="53" spans="1:6" x14ac:dyDescent="0.35">
      <c r="A53" s="7">
        <v>150400</v>
      </c>
      <c r="B53" t="s">
        <v>83</v>
      </c>
      <c r="C53" t="s">
        <v>97</v>
      </c>
      <c r="D53" s="1">
        <v>9722929.1999999993</v>
      </c>
      <c r="E53" s="1">
        <v>39347.33</v>
      </c>
      <c r="F53" s="1">
        <f t="shared" si="4"/>
        <v>15192.019305019307</v>
      </c>
    </row>
    <row r="54" spans="1:6" x14ac:dyDescent="0.35">
      <c r="A54" s="7">
        <v>150501</v>
      </c>
      <c r="B54" t="s">
        <v>168</v>
      </c>
      <c r="C54" t="s">
        <v>98</v>
      </c>
      <c r="D54" s="1">
        <v>2102382.7599999998</v>
      </c>
      <c r="E54" s="1">
        <v>8508.0499999999993</v>
      </c>
      <c r="F54" s="1">
        <f t="shared" si="4"/>
        <v>3284.9613899613901</v>
      </c>
    </row>
    <row r="55" spans="1:6" x14ac:dyDescent="0.35">
      <c r="A55" s="7">
        <v>150502</v>
      </c>
      <c r="B55" t="s">
        <v>84</v>
      </c>
      <c r="C55" t="s">
        <v>99</v>
      </c>
      <c r="D55" s="1">
        <v>3914729.75</v>
      </c>
      <c r="E55" s="1">
        <v>15842.36</v>
      </c>
      <c r="F55" s="1">
        <f t="shared" si="4"/>
        <v>6116.7413127413129</v>
      </c>
    </row>
    <row r="56" spans="1:6" x14ac:dyDescent="0.35">
      <c r="A56" s="7">
        <v>150503</v>
      </c>
      <c r="B56" t="s">
        <v>169</v>
      </c>
      <c r="C56" t="s">
        <v>99</v>
      </c>
      <c r="D56" s="1">
        <v>5491299.2699999996</v>
      </c>
      <c r="E56" s="1">
        <v>22222.52</v>
      </c>
      <c r="F56" s="1">
        <f t="shared" si="4"/>
        <v>8580.1235521235521</v>
      </c>
    </row>
    <row r="57" spans="1:6" x14ac:dyDescent="0.35">
      <c r="A57" s="7">
        <v>150601</v>
      </c>
      <c r="B57" t="s">
        <v>85</v>
      </c>
      <c r="C57" t="s">
        <v>98</v>
      </c>
      <c r="D57" s="1">
        <v>4381818.3099999996</v>
      </c>
      <c r="E57" s="1">
        <v>17732.61</v>
      </c>
      <c r="F57" s="1">
        <f t="shared" si="4"/>
        <v>6846.5675675675684</v>
      </c>
    </row>
    <row r="58" spans="1:6" x14ac:dyDescent="0.35">
      <c r="A58" s="7">
        <v>150602</v>
      </c>
      <c r="B58" t="s">
        <v>86</v>
      </c>
      <c r="C58" t="s">
        <v>98</v>
      </c>
      <c r="D58" s="1">
        <v>4242369.45</v>
      </c>
      <c r="E58" s="1">
        <v>17168.28</v>
      </c>
      <c r="F58" s="1">
        <f t="shared" si="4"/>
        <v>6628.6795366795368</v>
      </c>
    </row>
    <row r="59" spans="1:6" x14ac:dyDescent="0.35">
      <c r="A59" s="7">
        <v>150701</v>
      </c>
      <c r="B59" t="s">
        <v>87</v>
      </c>
      <c r="C59" t="s">
        <v>98</v>
      </c>
      <c r="D59" s="1">
        <v>5224111.22</v>
      </c>
      <c r="E59" s="1">
        <v>21141.25</v>
      </c>
      <c r="F59" s="1">
        <f t="shared" si="4"/>
        <v>8162.6447876447883</v>
      </c>
    </row>
    <row r="60" spans="1:6" x14ac:dyDescent="0.35">
      <c r="A60" s="7">
        <v>150802</v>
      </c>
      <c r="B60" t="s">
        <v>170</v>
      </c>
      <c r="C60" t="s">
        <v>99</v>
      </c>
      <c r="D60" s="1">
        <v>6358139.5599999996</v>
      </c>
      <c r="E60" s="1">
        <v>25730.5</v>
      </c>
      <c r="F60" s="1">
        <f t="shared" si="4"/>
        <v>9934.5559845559856</v>
      </c>
    </row>
    <row r="61" spans="1:6" x14ac:dyDescent="0.35">
      <c r="A61" s="7">
        <v>150803</v>
      </c>
      <c r="B61" t="s">
        <v>171</v>
      </c>
      <c r="C61" t="s">
        <v>173</v>
      </c>
      <c r="D61" s="1">
        <v>2705503.04</v>
      </c>
      <c r="E61" s="1">
        <v>10948.79</v>
      </c>
      <c r="F61" s="1">
        <f t="shared" si="4"/>
        <v>4227.332046332047</v>
      </c>
    </row>
    <row r="65" spans="1:17" ht="43.5" x14ac:dyDescent="0.35">
      <c r="A65" s="29" t="s">
        <v>237</v>
      </c>
      <c r="B65" s="29" t="s">
        <v>245</v>
      </c>
      <c r="C65" s="25" t="s">
        <v>239</v>
      </c>
      <c r="D65" s="36" t="s">
        <v>236</v>
      </c>
      <c r="E65" s="36"/>
      <c r="F65" s="36"/>
      <c r="G65" s="36"/>
      <c r="H65" s="36"/>
      <c r="I65" s="36"/>
      <c r="J65" s="36"/>
      <c r="K65" s="36"/>
      <c r="L65" s="36"/>
      <c r="M65" s="36"/>
      <c r="N65" s="36"/>
      <c r="O65" s="36"/>
      <c r="P65" s="36"/>
      <c r="Q65" s="25" t="s">
        <v>242</v>
      </c>
    </row>
    <row r="66" spans="1:17" ht="29" x14ac:dyDescent="0.35">
      <c r="A66" s="27" t="s">
        <v>246</v>
      </c>
      <c r="B66" s="23">
        <v>2785.4756756756756</v>
      </c>
      <c r="C66" s="14">
        <f>B66/$B$70</f>
        <v>0.44383607546937492</v>
      </c>
      <c r="D66" t="s">
        <v>309</v>
      </c>
      <c r="Q66" s="15" t="s">
        <v>257</v>
      </c>
    </row>
    <row r="67" spans="1:17" ht="29" x14ac:dyDescent="0.35">
      <c r="A67" s="27" t="s">
        <v>248</v>
      </c>
      <c r="B67" s="23">
        <v>3504.1371428571433</v>
      </c>
      <c r="C67" s="14">
        <f t="shared" ref="C67:C69" si="5">B67/$B$70</f>
        <v>0.55834717602225026</v>
      </c>
      <c r="D67" t="s">
        <v>310</v>
      </c>
      <c r="Q67" s="7" t="s">
        <v>258</v>
      </c>
    </row>
    <row r="68" spans="1:17" ht="43.5" x14ac:dyDescent="0.35">
      <c r="A68" s="27" t="s">
        <v>311</v>
      </c>
      <c r="B68" s="23">
        <v>3891.0221235521199</v>
      </c>
      <c r="C68" s="14">
        <f t="shared" si="5"/>
        <v>0.61999320401998192</v>
      </c>
      <c r="D68" t="s">
        <v>312</v>
      </c>
      <c r="Q68" s="15" t="s">
        <v>259</v>
      </c>
    </row>
    <row r="69" spans="1:17" ht="29" x14ac:dyDescent="0.35">
      <c r="A69" s="16" t="s">
        <v>251</v>
      </c>
      <c r="B69" s="17">
        <v>2384.8888030888033</v>
      </c>
      <c r="C69" s="30">
        <f t="shared" si="5"/>
        <v>0.38000679598001808</v>
      </c>
      <c r="D69" s="12" t="s">
        <v>313</v>
      </c>
      <c r="E69" s="12"/>
      <c r="F69" s="12"/>
      <c r="G69" s="12"/>
      <c r="H69" s="12"/>
      <c r="I69" s="12"/>
      <c r="J69" s="12"/>
      <c r="K69" s="12"/>
      <c r="L69" s="12"/>
      <c r="M69" s="12"/>
      <c r="N69" s="12"/>
      <c r="O69" s="12"/>
      <c r="P69" s="12"/>
      <c r="Q69" s="12"/>
    </row>
    <row r="70" spans="1:17" ht="43.5" x14ac:dyDescent="0.35">
      <c r="A70" s="27" t="s">
        <v>314</v>
      </c>
      <c r="B70" s="23">
        <f>B68+B69</f>
        <v>6275.9109266409232</v>
      </c>
      <c r="C70" s="1"/>
    </row>
  </sheetData>
  <mergeCells count="6">
    <mergeCell ref="D65:P65"/>
    <mergeCell ref="I43:K43"/>
    <mergeCell ref="C5:T5"/>
    <mergeCell ref="C14:T14"/>
    <mergeCell ref="C25:T25"/>
    <mergeCell ref="C34:T34"/>
  </mergeCells>
  <pageMargins left="0.7" right="0.7" top="0.75" bottom="0.75" header="0.3" footer="0.3"/>
  <pageSetup orientation="portrait" r:id="rId1"/>
  <ignoredErrors>
    <ignoredError sqref="F11:S11 J31:R31"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13C4D-11BA-4B7C-9941-517B377211FE}">
  <dimension ref="A1:AF71"/>
  <sheetViews>
    <sheetView workbookViewId="0">
      <selection activeCell="C1" sqref="C1"/>
    </sheetView>
  </sheetViews>
  <sheetFormatPr defaultRowHeight="14.5" x14ac:dyDescent="0.35"/>
  <cols>
    <col min="1" max="1" width="22.6328125" customWidth="1"/>
    <col min="2" max="2" width="24.08984375" customWidth="1"/>
    <col min="3" max="3" width="13.26953125" bestFit="1" customWidth="1"/>
    <col min="4" max="4" width="11" customWidth="1"/>
    <col min="5" max="5" width="10.1796875" bestFit="1" customWidth="1"/>
    <col min="6" max="6" width="9.54296875" bestFit="1" customWidth="1"/>
    <col min="16" max="16" width="14.7265625" customWidth="1"/>
    <col min="23" max="23" width="43.1796875" bestFit="1" customWidth="1"/>
  </cols>
  <sheetData>
    <row r="1" spans="1:23" x14ac:dyDescent="0.35">
      <c r="A1" s="3" t="s">
        <v>195</v>
      </c>
    </row>
    <row r="3" spans="1:23" x14ac:dyDescent="0.35">
      <c r="A3" s="3" t="s">
        <v>175</v>
      </c>
    </row>
    <row r="4" spans="1:23" x14ac:dyDescent="0.35">
      <c r="A4" s="11" t="s">
        <v>3</v>
      </c>
      <c r="B4" s="12"/>
    </row>
    <row r="5" spans="1:23" x14ac:dyDescent="0.35">
      <c r="A5" s="8" t="s">
        <v>232</v>
      </c>
      <c r="B5" s="8" t="s">
        <v>1</v>
      </c>
      <c r="C5" s="35" t="s">
        <v>2</v>
      </c>
      <c r="D5" s="35"/>
      <c r="E5" s="35"/>
      <c r="F5" s="35"/>
      <c r="G5" s="35"/>
      <c r="H5" s="35"/>
      <c r="I5" s="35"/>
      <c r="J5" s="35"/>
      <c r="K5" s="35"/>
      <c r="L5" s="35"/>
      <c r="M5" s="35"/>
      <c r="N5" s="35"/>
      <c r="O5" s="35"/>
      <c r="P5" s="35"/>
      <c r="Q5" s="35"/>
      <c r="R5" s="35"/>
      <c r="S5" s="35"/>
      <c r="T5" s="35"/>
      <c r="U5" s="35"/>
      <c r="V5" s="3" t="s">
        <v>36</v>
      </c>
      <c r="W5" s="3" t="s">
        <v>181</v>
      </c>
    </row>
    <row r="6" spans="1:23" x14ac:dyDescent="0.35">
      <c r="A6" s="3"/>
      <c r="B6" s="3"/>
      <c r="C6" s="3">
        <v>130301</v>
      </c>
      <c r="D6" s="3">
        <v>130402</v>
      </c>
      <c r="E6" s="3">
        <v>130700</v>
      </c>
      <c r="F6" s="3">
        <v>150601</v>
      </c>
      <c r="G6" s="3">
        <v>130401</v>
      </c>
      <c r="H6" s="3">
        <v>130403</v>
      </c>
      <c r="I6" s="3">
        <v>130202</v>
      </c>
      <c r="J6" s="3">
        <v>130302</v>
      </c>
      <c r="K6" s="3">
        <v>130600</v>
      </c>
      <c r="L6" s="3">
        <v>130500</v>
      </c>
      <c r="M6" s="3">
        <v>150302</v>
      </c>
      <c r="N6" s="3">
        <v>150501</v>
      </c>
      <c r="O6" s="3">
        <v>150503</v>
      </c>
      <c r="P6" s="3">
        <v>150602</v>
      </c>
      <c r="Q6" s="3">
        <v>150502</v>
      </c>
      <c r="R6" s="3">
        <v>150100</v>
      </c>
      <c r="S6" s="3">
        <v>150400</v>
      </c>
      <c r="T6" s="3">
        <v>150803</v>
      </c>
      <c r="U6" s="3">
        <v>150701</v>
      </c>
      <c r="V6" s="3"/>
    </row>
    <row r="7" spans="1:23" x14ac:dyDescent="0.35">
      <c r="A7" s="8">
        <v>1</v>
      </c>
      <c r="B7" s="3" t="s">
        <v>53</v>
      </c>
      <c r="C7">
        <v>21</v>
      </c>
      <c r="D7">
        <v>37</v>
      </c>
      <c r="E7">
        <v>37</v>
      </c>
      <c r="F7" t="s">
        <v>0</v>
      </c>
      <c r="G7">
        <v>55</v>
      </c>
      <c r="H7">
        <v>26</v>
      </c>
      <c r="I7">
        <v>8</v>
      </c>
      <c r="J7">
        <v>9</v>
      </c>
      <c r="K7">
        <v>12</v>
      </c>
      <c r="L7">
        <v>13</v>
      </c>
      <c r="M7">
        <v>0</v>
      </c>
      <c r="N7" t="s">
        <v>0</v>
      </c>
      <c r="O7">
        <v>1</v>
      </c>
      <c r="P7">
        <v>0.2</v>
      </c>
      <c r="Q7">
        <v>2</v>
      </c>
      <c r="R7">
        <v>0.2</v>
      </c>
      <c r="S7">
        <v>30</v>
      </c>
      <c r="T7">
        <v>9</v>
      </c>
      <c r="U7">
        <v>0.1</v>
      </c>
      <c r="V7">
        <v>261</v>
      </c>
      <c r="W7" s="2">
        <f>V7/$V$11</f>
        <v>0.21895973154362416</v>
      </c>
    </row>
    <row r="8" spans="1:23" x14ac:dyDescent="0.35">
      <c r="A8" s="8">
        <v>2</v>
      </c>
      <c r="B8" s="3" t="s">
        <v>148</v>
      </c>
      <c r="C8">
        <v>13</v>
      </c>
      <c r="D8">
        <v>2</v>
      </c>
      <c r="E8">
        <v>12</v>
      </c>
      <c r="F8">
        <v>16</v>
      </c>
      <c r="G8">
        <v>6</v>
      </c>
      <c r="H8">
        <v>22</v>
      </c>
      <c r="I8">
        <v>19</v>
      </c>
      <c r="J8">
        <v>71</v>
      </c>
      <c r="K8">
        <v>1</v>
      </c>
      <c r="L8">
        <v>14</v>
      </c>
      <c r="M8">
        <v>8</v>
      </c>
      <c r="N8">
        <v>0</v>
      </c>
      <c r="O8">
        <v>5</v>
      </c>
      <c r="P8">
        <v>17</v>
      </c>
      <c r="Q8">
        <v>29</v>
      </c>
      <c r="R8">
        <v>0.3</v>
      </c>
      <c r="S8">
        <v>79</v>
      </c>
      <c r="T8">
        <v>8</v>
      </c>
      <c r="U8">
        <v>11</v>
      </c>
      <c r="V8">
        <v>333</v>
      </c>
      <c r="W8" s="2">
        <f t="shared" ref="W8:W10" si="0">V8/$V$11</f>
        <v>0.27936241610738255</v>
      </c>
    </row>
    <row r="9" spans="1:23" x14ac:dyDescent="0.35">
      <c r="A9" s="8">
        <v>3</v>
      </c>
      <c r="B9" s="3" t="s">
        <v>55</v>
      </c>
      <c r="C9">
        <v>50</v>
      </c>
      <c r="D9">
        <v>22</v>
      </c>
      <c r="E9">
        <v>1</v>
      </c>
      <c r="F9">
        <v>1</v>
      </c>
      <c r="G9">
        <v>1</v>
      </c>
      <c r="H9">
        <v>3</v>
      </c>
      <c r="I9">
        <v>24</v>
      </c>
      <c r="J9">
        <v>18</v>
      </c>
      <c r="K9">
        <v>8</v>
      </c>
      <c r="L9">
        <v>7</v>
      </c>
      <c r="M9">
        <v>1</v>
      </c>
      <c r="N9" t="s">
        <v>0</v>
      </c>
      <c r="O9">
        <v>2</v>
      </c>
      <c r="P9">
        <v>1</v>
      </c>
      <c r="Q9">
        <v>1</v>
      </c>
      <c r="R9" t="s">
        <v>0</v>
      </c>
      <c r="S9">
        <v>47</v>
      </c>
      <c r="T9">
        <v>1</v>
      </c>
      <c r="U9">
        <v>0</v>
      </c>
      <c r="V9">
        <v>187</v>
      </c>
      <c r="W9" s="2">
        <f t="shared" si="0"/>
        <v>0.15687919463087249</v>
      </c>
    </row>
    <row r="10" spans="1:23" x14ac:dyDescent="0.35">
      <c r="A10" s="29">
        <v>4</v>
      </c>
      <c r="B10" s="11" t="s">
        <v>174</v>
      </c>
      <c r="C10" s="12">
        <v>22</v>
      </c>
      <c r="D10" s="12">
        <v>1</v>
      </c>
      <c r="E10" s="12">
        <v>4</v>
      </c>
      <c r="F10" s="12">
        <v>74</v>
      </c>
      <c r="G10" s="12">
        <v>0.5</v>
      </c>
      <c r="H10" s="12">
        <v>2</v>
      </c>
      <c r="I10" s="12">
        <v>65</v>
      </c>
      <c r="J10" s="12">
        <v>27</v>
      </c>
      <c r="K10" s="12">
        <v>0.3</v>
      </c>
      <c r="L10" s="12">
        <v>60</v>
      </c>
      <c r="M10" s="12">
        <v>11</v>
      </c>
      <c r="N10" s="12">
        <v>1</v>
      </c>
      <c r="O10" s="12">
        <v>10</v>
      </c>
      <c r="P10" s="12">
        <v>12</v>
      </c>
      <c r="Q10" s="12">
        <v>10</v>
      </c>
      <c r="R10" s="12">
        <v>1</v>
      </c>
      <c r="S10" s="12">
        <v>109</v>
      </c>
      <c r="T10" s="12">
        <v>1</v>
      </c>
      <c r="U10" s="12">
        <v>1</v>
      </c>
      <c r="V10" s="12">
        <v>411</v>
      </c>
      <c r="W10" s="18">
        <f t="shared" si="0"/>
        <v>0.34479865771812079</v>
      </c>
    </row>
    <row r="11" spans="1:23" x14ac:dyDescent="0.35">
      <c r="B11" s="3" t="s">
        <v>36</v>
      </c>
      <c r="C11" s="9">
        <f t="shared" ref="C11:U11" si="1">SUM(C7:C10)</f>
        <v>106</v>
      </c>
      <c r="D11" s="9">
        <f t="shared" si="1"/>
        <v>62</v>
      </c>
      <c r="E11" s="9">
        <f t="shared" si="1"/>
        <v>54</v>
      </c>
      <c r="F11" s="9">
        <f t="shared" si="1"/>
        <v>91</v>
      </c>
      <c r="G11" s="9">
        <f t="shared" si="1"/>
        <v>62.5</v>
      </c>
      <c r="H11" s="9">
        <f t="shared" si="1"/>
        <v>53</v>
      </c>
      <c r="I11" s="9">
        <f t="shared" si="1"/>
        <v>116</v>
      </c>
      <c r="J11" s="9">
        <f t="shared" si="1"/>
        <v>125</v>
      </c>
      <c r="K11" s="19">
        <f t="shared" si="1"/>
        <v>21.3</v>
      </c>
      <c r="L11" s="9">
        <f t="shared" si="1"/>
        <v>94</v>
      </c>
      <c r="M11" s="9">
        <f t="shared" si="1"/>
        <v>20</v>
      </c>
      <c r="N11" s="9">
        <f t="shared" si="1"/>
        <v>1</v>
      </c>
      <c r="O11" s="9">
        <f t="shared" si="1"/>
        <v>18</v>
      </c>
      <c r="P11" s="19">
        <f t="shared" si="1"/>
        <v>30.2</v>
      </c>
      <c r="Q11" s="9">
        <f t="shared" si="1"/>
        <v>42</v>
      </c>
      <c r="R11" s="9">
        <f t="shared" si="1"/>
        <v>1.5</v>
      </c>
      <c r="S11" s="9">
        <f t="shared" si="1"/>
        <v>265</v>
      </c>
      <c r="T11" s="9">
        <f t="shared" si="1"/>
        <v>19</v>
      </c>
      <c r="U11" s="19">
        <f t="shared" si="1"/>
        <v>12.1</v>
      </c>
      <c r="V11" s="9">
        <f>SUM(V7:V10)</f>
        <v>1192</v>
      </c>
      <c r="W11" s="10">
        <f>SUM(W7:W10)</f>
        <v>1</v>
      </c>
    </row>
    <row r="12" spans="1:23" x14ac:dyDescent="0.35">
      <c r="P12" s="1"/>
    </row>
    <row r="13" spans="1:23" x14ac:dyDescent="0.35">
      <c r="A13" s="11" t="s">
        <v>4</v>
      </c>
      <c r="B13" s="12"/>
    </row>
    <row r="14" spans="1:23" x14ac:dyDescent="0.35">
      <c r="A14" s="8" t="s">
        <v>232</v>
      </c>
      <c r="B14" s="8" t="s">
        <v>1</v>
      </c>
      <c r="C14" s="35" t="s">
        <v>2</v>
      </c>
      <c r="D14" s="35"/>
      <c r="E14" s="35"/>
      <c r="F14" s="35"/>
      <c r="G14" s="35"/>
      <c r="H14" s="35"/>
      <c r="I14" s="35"/>
      <c r="J14" s="35"/>
      <c r="K14" s="35"/>
      <c r="L14" s="35"/>
      <c r="M14" s="35"/>
      <c r="N14" s="35"/>
      <c r="O14" s="35"/>
      <c r="P14" s="35"/>
      <c r="Q14" s="35"/>
      <c r="R14" s="35"/>
      <c r="S14" s="35"/>
      <c r="T14" s="35"/>
      <c r="U14" s="35"/>
      <c r="V14" s="3" t="s">
        <v>36</v>
      </c>
    </row>
    <row r="15" spans="1:23" x14ac:dyDescent="0.35">
      <c r="A15" s="3"/>
      <c r="B15" s="3"/>
      <c r="C15" s="3">
        <v>130301</v>
      </c>
      <c r="D15" s="3">
        <v>130402</v>
      </c>
      <c r="E15" s="3">
        <v>130700</v>
      </c>
      <c r="F15" s="3">
        <v>150601</v>
      </c>
      <c r="G15" s="3">
        <v>130401</v>
      </c>
      <c r="H15" s="3">
        <v>130403</v>
      </c>
      <c r="I15" s="3">
        <v>130202</v>
      </c>
      <c r="J15" s="3">
        <v>130302</v>
      </c>
      <c r="K15" s="3">
        <v>130600</v>
      </c>
      <c r="L15" s="3">
        <v>130500</v>
      </c>
      <c r="M15" s="3">
        <v>150302</v>
      </c>
      <c r="N15" s="3">
        <v>150501</v>
      </c>
      <c r="O15" s="3">
        <v>150503</v>
      </c>
      <c r="P15" s="3">
        <v>150602</v>
      </c>
      <c r="Q15" s="3">
        <v>150502</v>
      </c>
      <c r="R15" s="3">
        <v>150100</v>
      </c>
      <c r="S15" s="3">
        <v>150400</v>
      </c>
      <c r="T15" s="3">
        <v>150803</v>
      </c>
      <c r="U15" s="3">
        <v>150701</v>
      </c>
      <c r="V15" s="3"/>
    </row>
    <row r="16" spans="1:23" x14ac:dyDescent="0.35">
      <c r="A16" s="8">
        <v>1</v>
      </c>
      <c r="B16" s="3" t="s">
        <v>53</v>
      </c>
      <c r="C16" s="2">
        <v>8.2056252709059599E-2</v>
      </c>
      <c r="D16" s="2">
        <v>0.14114233897881401</v>
      </c>
      <c r="E16" s="2">
        <v>0.139944369543655</v>
      </c>
      <c r="F16" s="2" t="s">
        <v>0</v>
      </c>
      <c r="G16" s="2">
        <v>0.20887082405937499</v>
      </c>
      <c r="H16" s="2">
        <v>0.10097911730527299</v>
      </c>
      <c r="I16" s="2">
        <v>2.9295072768997999E-2</v>
      </c>
      <c r="J16" s="2">
        <v>3.44592384584088E-2</v>
      </c>
      <c r="K16" s="2">
        <v>4.7409540676447197E-2</v>
      </c>
      <c r="L16" s="2">
        <v>5.0714925821626199E-2</v>
      </c>
      <c r="M16" s="2">
        <v>3.9887994511412E-6</v>
      </c>
      <c r="N16" s="2" t="s">
        <v>0</v>
      </c>
      <c r="O16" s="2">
        <v>3.0806827760980499E-3</v>
      </c>
      <c r="P16" s="2">
        <v>6.2225271437802603E-4</v>
      </c>
      <c r="Q16" s="2">
        <v>9.4069187056079907E-3</v>
      </c>
      <c r="R16" s="2">
        <v>6.3953751199963803E-4</v>
      </c>
      <c r="S16" s="2">
        <v>0.11605146083131899</v>
      </c>
      <c r="T16" s="2">
        <v>3.5030966379739001E-2</v>
      </c>
      <c r="U16" s="2">
        <v>2.9251195975035402E-4</v>
      </c>
      <c r="V16" s="2">
        <v>1</v>
      </c>
    </row>
    <row r="17" spans="1:23" x14ac:dyDescent="0.35">
      <c r="A17" s="8">
        <v>2</v>
      </c>
      <c r="B17" s="3" t="s">
        <v>148</v>
      </c>
      <c r="C17" s="2">
        <v>3.8973781919263303E-2</v>
      </c>
      <c r="D17" s="2">
        <v>6.4237794662438397E-3</v>
      </c>
      <c r="E17" s="2">
        <v>3.65959188019244E-2</v>
      </c>
      <c r="F17" s="2">
        <v>4.9211745683468602E-2</v>
      </c>
      <c r="G17" s="2">
        <v>1.6861116301305899E-2</v>
      </c>
      <c r="H17" s="2">
        <v>6.4706477954661903E-2</v>
      </c>
      <c r="I17" s="2">
        <v>5.7771217835434797E-2</v>
      </c>
      <c r="J17" s="2">
        <v>0.21443565416809801</v>
      </c>
      <c r="K17" s="2">
        <v>1.6450887940852E-3</v>
      </c>
      <c r="L17" s="2">
        <v>4.1674190999401901E-2</v>
      </c>
      <c r="M17" s="2">
        <v>2.47201731101051E-2</v>
      </c>
      <c r="N17" s="2">
        <v>1.48225005558438E-4</v>
      </c>
      <c r="O17" s="2">
        <v>1.4179496306379E-2</v>
      </c>
      <c r="P17" s="2">
        <v>5.0449737631301797E-2</v>
      </c>
      <c r="Q17" s="2">
        <v>8.6954842521369993E-2</v>
      </c>
      <c r="R17" s="2">
        <v>8.7891165267749702E-4</v>
      </c>
      <c r="S17" s="2">
        <v>0.23807754255466801</v>
      </c>
      <c r="T17" s="2">
        <v>2.3035418469461999E-2</v>
      </c>
      <c r="U17" s="2">
        <v>3.3256680824590303E-2</v>
      </c>
      <c r="V17" s="2">
        <v>1</v>
      </c>
    </row>
    <row r="18" spans="1:23" x14ac:dyDescent="0.35">
      <c r="A18" s="8">
        <v>3</v>
      </c>
      <c r="B18" s="3" t="s">
        <v>55</v>
      </c>
      <c r="C18" s="2">
        <v>0.26791674884363098</v>
      </c>
      <c r="D18" s="2">
        <v>0.11532622083958199</v>
      </c>
      <c r="E18" s="2">
        <v>5.6395104361643203E-3</v>
      </c>
      <c r="F18" s="2">
        <v>3.50725079913221E-3</v>
      </c>
      <c r="G18" s="2">
        <v>2.8485946808866902E-3</v>
      </c>
      <c r="H18" s="2">
        <v>1.68366644463381E-2</v>
      </c>
      <c r="I18" s="2">
        <v>0.12880262271656601</v>
      </c>
      <c r="J18" s="2">
        <v>9.7656002887667501E-2</v>
      </c>
      <c r="K18" s="2">
        <v>4.0514793714113498E-2</v>
      </c>
      <c r="L18" s="2">
        <v>3.8864432197492603E-2</v>
      </c>
      <c r="M18" s="2">
        <v>6.6907553706522203E-3</v>
      </c>
      <c r="N18" s="2" t="s">
        <v>0</v>
      </c>
      <c r="O18" s="2">
        <v>9.6305199662113095E-3</v>
      </c>
      <c r="P18" s="2">
        <v>3.90728205738867E-3</v>
      </c>
      <c r="Q18" s="2">
        <v>5.5576435740094998E-3</v>
      </c>
      <c r="R18" s="2" t="s">
        <v>0</v>
      </c>
      <c r="S18" s="2">
        <v>0.25205504430113601</v>
      </c>
      <c r="T18" s="2">
        <v>4.1566038648601401E-3</v>
      </c>
      <c r="U18" s="2">
        <v>8.9309304168883895E-5</v>
      </c>
      <c r="V18" s="2">
        <v>1</v>
      </c>
    </row>
    <row r="19" spans="1:23" x14ac:dyDescent="0.35">
      <c r="A19" s="8">
        <v>4</v>
      </c>
      <c r="B19" s="3" t="s">
        <v>174</v>
      </c>
      <c r="C19" s="2">
        <v>5.2405130900848702E-2</v>
      </c>
      <c r="D19" s="2">
        <v>3.6196548186285E-3</v>
      </c>
      <c r="E19" s="2">
        <v>8.9033536106120203E-3</v>
      </c>
      <c r="F19" s="2">
        <v>0.18107147867505299</v>
      </c>
      <c r="G19" s="2">
        <v>1.1747187013527E-3</v>
      </c>
      <c r="H19" s="2">
        <v>5.4104669971654596E-3</v>
      </c>
      <c r="I19" s="2">
        <v>0.15738272673338599</v>
      </c>
      <c r="J19" s="2">
        <v>6.4948422242918302E-2</v>
      </c>
      <c r="K19" s="2">
        <v>6.6764588062491698E-4</v>
      </c>
      <c r="L19" s="2">
        <v>0.14556201416085399</v>
      </c>
      <c r="M19" s="2">
        <v>2.6437931751378801E-2</v>
      </c>
      <c r="N19" s="2">
        <v>2.08068880771968E-3</v>
      </c>
      <c r="O19" s="2">
        <v>2.4337805152197901E-2</v>
      </c>
      <c r="P19" s="2">
        <v>2.8680883861731399E-2</v>
      </c>
      <c r="Q19" s="2">
        <v>2.5153347272201799E-2</v>
      </c>
      <c r="R19" s="2">
        <v>1.67925615797685E-3</v>
      </c>
      <c r="S19" s="2">
        <v>0.26578137386310002</v>
      </c>
      <c r="T19" s="2">
        <v>3.32639770397427E-3</v>
      </c>
      <c r="U19" s="2">
        <v>1.3767027082759399E-3</v>
      </c>
      <c r="V19" s="2">
        <v>1</v>
      </c>
    </row>
    <row r="20" spans="1:23" x14ac:dyDescent="0.35">
      <c r="P20" s="1"/>
    </row>
    <row r="21" spans="1:23" x14ac:dyDescent="0.35">
      <c r="P21" s="1"/>
    </row>
    <row r="22" spans="1:23" x14ac:dyDescent="0.35">
      <c r="A22" s="3" t="s">
        <v>176</v>
      </c>
      <c r="P22" s="1"/>
    </row>
    <row r="23" spans="1:23" s="4" customFormat="1" x14ac:dyDescent="0.35">
      <c r="A23" s="6" t="s">
        <v>177</v>
      </c>
      <c r="P23" s="5"/>
    </row>
    <row r="24" spans="1:23" s="3" customFormat="1" x14ac:dyDescent="0.35">
      <c r="A24" s="11" t="s">
        <v>37</v>
      </c>
      <c r="B24" s="11"/>
      <c r="C24" s="11"/>
      <c r="D24" s="11"/>
    </row>
    <row r="25" spans="1:23" s="3" customFormat="1" x14ac:dyDescent="0.35">
      <c r="A25" s="8" t="s">
        <v>232</v>
      </c>
      <c r="B25" s="8" t="s">
        <v>1</v>
      </c>
      <c r="C25" s="35" t="s">
        <v>2</v>
      </c>
      <c r="D25" s="35"/>
      <c r="E25" s="35"/>
      <c r="F25" s="35"/>
      <c r="G25" s="35"/>
      <c r="H25" s="35"/>
      <c r="I25" s="35"/>
      <c r="J25" s="35"/>
      <c r="K25" s="35"/>
      <c r="L25" s="35"/>
      <c r="M25" s="35"/>
      <c r="N25" s="35"/>
      <c r="O25" s="35"/>
      <c r="P25" s="35"/>
      <c r="Q25" s="35"/>
      <c r="R25" s="35"/>
      <c r="S25" s="35"/>
      <c r="T25" s="35"/>
      <c r="U25" s="35"/>
      <c r="V25" s="3" t="s">
        <v>36</v>
      </c>
      <c r="W25" s="3" t="s">
        <v>182</v>
      </c>
    </row>
    <row r="26" spans="1:23" x14ac:dyDescent="0.35">
      <c r="A26" s="3"/>
      <c r="B26" s="3"/>
      <c r="C26" s="3">
        <v>130301</v>
      </c>
      <c r="D26" s="3">
        <v>130402</v>
      </c>
      <c r="E26" s="3">
        <v>130700</v>
      </c>
      <c r="F26" s="3">
        <v>150601</v>
      </c>
      <c r="G26" s="3">
        <v>130401</v>
      </c>
      <c r="H26" s="3">
        <v>130403</v>
      </c>
      <c r="I26" s="3">
        <v>130202</v>
      </c>
      <c r="J26" s="3">
        <v>130302</v>
      </c>
      <c r="K26" s="3">
        <v>130600</v>
      </c>
      <c r="L26" s="3">
        <v>130500</v>
      </c>
      <c r="M26" s="3">
        <v>150302</v>
      </c>
      <c r="N26" s="3">
        <v>150501</v>
      </c>
      <c r="O26" s="3">
        <v>150503</v>
      </c>
      <c r="P26" s="3">
        <v>150602</v>
      </c>
      <c r="Q26" s="3">
        <v>150502</v>
      </c>
      <c r="R26" s="3">
        <v>150100</v>
      </c>
      <c r="S26" s="3">
        <v>150400</v>
      </c>
      <c r="T26" s="3">
        <v>150803</v>
      </c>
      <c r="U26" s="3">
        <v>150701</v>
      </c>
      <c r="V26" s="3"/>
    </row>
    <row r="27" spans="1:23" x14ac:dyDescent="0.35">
      <c r="A27" s="8">
        <v>1</v>
      </c>
      <c r="B27" s="3" t="s">
        <v>53</v>
      </c>
      <c r="C27">
        <v>11</v>
      </c>
      <c r="D27" s="2" t="s">
        <v>0</v>
      </c>
      <c r="E27" s="2" t="s">
        <v>0</v>
      </c>
      <c r="F27" s="2" t="s">
        <v>0</v>
      </c>
      <c r="G27" s="2" t="s">
        <v>0</v>
      </c>
      <c r="H27" s="2" t="s">
        <v>0</v>
      </c>
      <c r="I27">
        <v>2</v>
      </c>
      <c r="J27">
        <v>3</v>
      </c>
      <c r="K27" s="2" t="s">
        <v>0</v>
      </c>
      <c r="L27">
        <v>0</v>
      </c>
      <c r="M27" s="2" t="s">
        <v>0</v>
      </c>
      <c r="N27" s="2" t="s">
        <v>0</v>
      </c>
      <c r="O27" s="2" t="s">
        <v>0</v>
      </c>
      <c r="P27" s="2" t="s">
        <v>0</v>
      </c>
      <c r="Q27">
        <v>0.3</v>
      </c>
      <c r="R27" s="2" t="s">
        <v>0</v>
      </c>
      <c r="S27">
        <v>12</v>
      </c>
      <c r="T27">
        <v>1</v>
      </c>
      <c r="U27" s="2" t="s">
        <v>0</v>
      </c>
      <c r="V27">
        <v>29</v>
      </c>
      <c r="W27" s="2">
        <f>V27/$V$31</f>
        <v>0.14646464646464646</v>
      </c>
    </row>
    <row r="28" spans="1:23" x14ac:dyDescent="0.35">
      <c r="A28" s="8">
        <v>2</v>
      </c>
      <c r="B28" s="3" t="s">
        <v>148</v>
      </c>
      <c r="C28">
        <v>8</v>
      </c>
      <c r="D28" s="2" t="s">
        <v>0</v>
      </c>
      <c r="E28" s="2" t="s">
        <v>0</v>
      </c>
      <c r="F28" s="2" t="s">
        <v>0</v>
      </c>
      <c r="G28" s="2" t="s">
        <v>0</v>
      </c>
      <c r="H28" s="2" t="s">
        <v>0</v>
      </c>
      <c r="I28">
        <v>4</v>
      </c>
      <c r="J28">
        <v>50</v>
      </c>
      <c r="K28" s="2" t="s">
        <v>0</v>
      </c>
      <c r="L28">
        <v>3</v>
      </c>
      <c r="M28" s="2" t="s">
        <v>0</v>
      </c>
      <c r="N28" s="2" t="s">
        <v>0</v>
      </c>
      <c r="O28" s="2" t="s">
        <v>0</v>
      </c>
      <c r="P28" s="2" t="s">
        <v>0</v>
      </c>
      <c r="Q28">
        <v>2</v>
      </c>
      <c r="R28" s="2" t="s">
        <v>0</v>
      </c>
      <c r="S28">
        <v>19</v>
      </c>
      <c r="T28">
        <v>1</v>
      </c>
      <c r="U28" s="2" t="s">
        <v>0</v>
      </c>
      <c r="V28">
        <v>87</v>
      </c>
      <c r="W28" s="2">
        <f t="shared" ref="W28:W30" si="2">V28/$V$31</f>
        <v>0.43939393939393939</v>
      </c>
    </row>
    <row r="29" spans="1:23" x14ac:dyDescent="0.35">
      <c r="A29" s="8">
        <v>3</v>
      </c>
      <c r="B29" s="3" t="s">
        <v>55</v>
      </c>
      <c r="C29">
        <v>9</v>
      </c>
      <c r="D29" s="2" t="s">
        <v>0</v>
      </c>
      <c r="E29" s="2" t="s">
        <v>0</v>
      </c>
      <c r="F29" s="2" t="s">
        <v>0</v>
      </c>
      <c r="G29" s="2" t="s">
        <v>0</v>
      </c>
      <c r="H29" s="2" t="s">
        <v>0</v>
      </c>
      <c r="I29">
        <v>2</v>
      </c>
      <c r="J29">
        <v>10</v>
      </c>
      <c r="K29" s="2" t="s">
        <v>0</v>
      </c>
      <c r="L29">
        <v>1</v>
      </c>
      <c r="M29" s="2" t="s">
        <v>0</v>
      </c>
      <c r="N29" s="2" t="s">
        <v>0</v>
      </c>
      <c r="O29" s="2" t="s">
        <v>0</v>
      </c>
      <c r="P29" s="2" t="s">
        <v>0</v>
      </c>
      <c r="Q29">
        <v>0</v>
      </c>
      <c r="R29" s="2" t="s">
        <v>0</v>
      </c>
      <c r="S29">
        <v>5</v>
      </c>
      <c r="T29">
        <v>0.1</v>
      </c>
      <c r="U29" s="2" t="s">
        <v>0</v>
      </c>
      <c r="V29">
        <v>26</v>
      </c>
      <c r="W29" s="2">
        <f t="shared" si="2"/>
        <v>0.13131313131313133</v>
      </c>
    </row>
    <row r="30" spans="1:23" x14ac:dyDescent="0.35">
      <c r="A30" s="29">
        <v>4</v>
      </c>
      <c r="B30" s="11" t="s">
        <v>174</v>
      </c>
      <c r="C30" s="12">
        <v>4</v>
      </c>
      <c r="D30" s="18" t="s">
        <v>0</v>
      </c>
      <c r="E30" s="18" t="s">
        <v>0</v>
      </c>
      <c r="F30" s="18" t="s">
        <v>0</v>
      </c>
      <c r="G30" s="18" t="s">
        <v>0</v>
      </c>
      <c r="H30" s="18" t="s">
        <v>0</v>
      </c>
      <c r="I30" s="12">
        <v>6</v>
      </c>
      <c r="J30" s="12">
        <v>8</v>
      </c>
      <c r="K30" s="18" t="s">
        <v>0</v>
      </c>
      <c r="L30" s="12">
        <v>29</v>
      </c>
      <c r="M30" s="18" t="s">
        <v>0</v>
      </c>
      <c r="N30" s="18" t="s">
        <v>0</v>
      </c>
      <c r="O30" s="18" t="s">
        <v>0</v>
      </c>
      <c r="P30" s="18" t="s">
        <v>0</v>
      </c>
      <c r="Q30" s="12">
        <v>2</v>
      </c>
      <c r="R30" s="18" t="s">
        <v>0</v>
      </c>
      <c r="S30" s="12">
        <v>7</v>
      </c>
      <c r="T30" s="12">
        <v>0</v>
      </c>
      <c r="U30" s="18" t="s">
        <v>0</v>
      </c>
      <c r="V30" s="12">
        <v>56</v>
      </c>
      <c r="W30" s="18">
        <f t="shared" si="2"/>
        <v>0.28282828282828282</v>
      </c>
    </row>
    <row r="31" spans="1:23" x14ac:dyDescent="0.35">
      <c r="A31" s="3"/>
      <c r="B31" s="3" t="s">
        <v>36</v>
      </c>
      <c r="C31" s="3">
        <f t="shared" ref="C31:U31" si="3">SUM(C27:C30)</f>
        <v>32</v>
      </c>
      <c r="D31" s="3">
        <f t="shared" si="3"/>
        <v>0</v>
      </c>
      <c r="E31" s="3">
        <f t="shared" si="3"/>
        <v>0</v>
      </c>
      <c r="F31" s="3">
        <f t="shared" si="3"/>
        <v>0</v>
      </c>
      <c r="G31" s="3">
        <f t="shared" si="3"/>
        <v>0</v>
      </c>
      <c r="H31" s="3">
        <f t="shared" si="3"/>
        <v>0</v>
      </c>
      <c r="I31" s="3">
        <f t="shared" si="3"/>
        <v>14</v>
      </c>
      <c r="J31" s="3">
        <f t="shared" si="3"/>
        <v>71</v>
      </c>
      <c r="K31" s="3">
        <f t="shared" si="3"/>
        <v>0</v>
      </c>
      <c r="L31" s="3">
        <f t="shared" si="3"/>
        <v>33</v>
      </c>
      <c r="M31" s="3">
        <f t="shared" si="3"/>
        <v>0</v>
      </c>
      <c r="N31" s="3">
        <f t="shared" si="3"/>
        <v>0</v>
      </c>
      <c r="O31" s="3">
        <f t="shared" si="3"/>
        <v>0</v>
      </c>
      <c r="P31" s="3">
        <f t="shared" si="3"/>
        <v>0</v>
      </c>
      <c r="Q31" s="3">
        <f t="shared" si="3"/>
        <v>4.3</v>
      </c>
      <c r="R31" s="3">
        <f t="shared" si="3"/>
        <v>0</v>
      </c>
      <c r="S31" s="3">
        <f t="shared" si="3"/>
        <v>43</v>
      </c>
      <c r="T31" s="3">
        <f t="shared" si="3"/>
        <v>2.1</v>
      </c>
      <c r="U31" s="3">
        <f t="shared" si="3"/>
        <v>0</v>
      </c>
      <c r="V31" s="3">
        <f>SUM(V27:V30)</f>
        <v>198</v>
      </c>
      <c r="W31" s="10">
        <f>SUM(W27:W30)</f>
        <v>1</v>
      </c>
    </row>
    <row r="33" spans="1:32" x14ac:dyDescent="0.35">
      <c r="A33" s="11" t="s">
        <v>38</v>
      </c>
      <c r="B33" s="12"/>
      <c r="C33" s="12"/>
      <c r="D33" s="12"/>
      <c r="E33" s="12"/>
    </row>
    <row r="34" spans="1:32" x14ac:dyDescent="0.35">
      <c r="A34" s="8" t="s">
        <v>232</v>
      </c>
      <c r="B34" s="8" t="s">
        <v>1</v>
      </c>
      <c r="C34" s="35" t="s">
        <v>2</v>
      </c>
      <c r="D34" s="35"/>
      <c r="E34" s="35"/>
      <c r="F34" s="35"/>
      <c r="G34" s="35"/>
      <c r="H34" s="35"/>
      <c r="I34" s="35"/>
      <c r="J34" s="35"/>
      <c r="K34" s="35"/>
      <c r="L34" s="35"/>
      <c r="M34" s="35"/>
      <c r="N34" s="35"/>
      <c r="O34" s="35"/>
      <c r="P34" s="35"/>
      <c r="Q34" s="35"/>
      <c r="R34" s="35"/>
      <c r="S34" s="35"/>
      <c r="T34" s="35"/>
      <c r="U34" s="35"/>
      <c r="V34" s="3" t="s">
        <v>36</v>
      </c>
    </row>
    <row r="35" spans="1:32" x14ac:dyDescent="0.35">
      <c r="A35" s="3"/>
      <c r="B35" s="3"/>
      <c r="C35" s="3">
        <v>130301</v>
      </c>
      <c r="D35" s="3">
        <v>130402</v>
      </c>
      <c r="E35" s="3">
        <v>130700</v>
      </c>
      <c r="F35" s="3">
        <v>150601</v>
      </c>
      <c r="G35" s="3">
        <v>130401</v>
      </c>
      <c r="H35" s="3">
        <v>130403</v>
      </c>
      <c r="I35" s="3">
        <v>130202</v>
      </c>
      <c r="J35" s="3">
        <v>130302</v>
      </c>
      <c r="K35" s="3">
        <v>130600</v>
      </c>
      <c r="L35" s="3">
        <v>130500</v>
      </c>
      <c r="M35" s="3">
        <v>150302</v>
      </c>
      <c r="N35" s="3">
        <v>150501</v>
      </c>
      <c r="O35" s="3">
        <v>150503</v>
      </c>
      <c r="P35" s="3">
        <v>150602</v>
      </c>
      <c r="Q35" s="3">
        <v>150502</v>
      </c>
      <c r="R35" s="3">
        <v>150100</v>
      </c>
      <c r="S35" s="3">
        <v>150400</v>
      </c>
      <c r="T35" s="3">
        <v>150803</v>
      </c>
      <c r="U35" s="3">
        <v>150701</v>
      </c>
      <c r="V35" s="3"/>
    </row>
    <row r="36" spans="1:32" x14ac:dyDescent="0.35">
      <c r="A36" s="8">
        <v>1</v>
      </c>
      <c r="B36" s="3" t="s">
        <v>53</v>
      </c>
      <c r="C36" s="2">
        <v>0.39495001620123099</v>
      </c>
      <c r="D36" s="2" t="s">
        <v>0</v>
      </c>
      <c r="E36" s="2" t="s">
        <v>0</v>
      </c>
      <c r="F36" s="2" t="s">
        <v>0</v>
      </c>
      <c r="G36" s="2" t="s">
        <v>0</v>
      </c>
      <c r="H36" s="2" t="s">
        <v>0</v>
      </c>
      <c r="I36" s="2">
        <v>7.1753453262447905E-2</v>
      </c>
      <c r="J36" s="2">
        <v>9.3679119613090597E-2</v>
      </c>
      <c r="K36" s="2" t="s">
        <v>0</v>
      </c>
      <c r="L36" s="2">
        <v>8.5206475692152603E-4</v>
      </c>
      <c r="M36" s="2" t="s">
        <v>0</v>
      </c>
      <c r="N36" s="2" t="s">
        <v>0</v>
      </c>
      <c r="O36" s="2" t="s">
        <v>0</v>
      </c>
      <c r="P36" s="2" t="s">
        <v>0</v>
      </c>
      <c r="Q36" s="2">
        <v>1.1448870114128699E-2</v>
      </c>
      <c r="R36" s="2" t="s">
        <v>0</v>
      </c>
      <c r="S36" s="2">
        <v>0.40986714990339301</v>
      </c>
      <c r="T36" s="2">
        <v>1.74493261487873E-2</v>
      </c>
      <c r="U36" s="2" t="s">
        <v>0</v>
      </c>
      <c r="V36" s="2">
        <v>1</v>
      </c>
      <c r="W36" s="2"/>
      <c r="X36" s="2"/>
      <c r="Y36" s="2"/>
      <c r="Z36" s="2"/>
      <c r="AA36" s="2"/>
      <c r="AB36" s="2"/>
      <c r="AC36" s="2"/>
      <c r="AD36" s="2"/>
      <c r="AE36" s="2"/>
      <c r="AF36" s="2"/>
    </row>
    <row r="37" spans="1:32" x14ac:dyDescent="0.35">
      <c r="A37" s="8">
        <v>2</v>
      </c>
      <c r="B37" s="3" t="s">
        <v>148</v>
      </c>
      <c r="C37" s="2">
        <v>9.6676785238290402E-2</v>
      </c>
      <c r="D37" s="2" t="s">
        <v>0</v>
      </c>
      <c r="E37" s="2" t="s">
        <v>0</v>
      </c>
      <c r="F37" s="2" t="s">
        <v>0</v>
      </c>
      <c r="G37" s="2" t="s">
        <v>0</v>
      </c>
      <c r="H37" s="2" t="s">
        <v>0</v>
      </c>
      <c r="I37" s="2">
        <v>4.2386603700771401E-2</v>
      </c>
      <c r="J37" s="2">
        <v>0.57056012858410299</v>
      </c>
      <c r="K37" s="2" t="s">
        <v>0</v>
      </c>
      <c r="L37" s="2">
        <v>3.2957633288641902E-2</v>
      </c>
      <c r="M37" s="2" t="s">
        <v>0</v>
      </c>
      <c r="N37" s="2" t="s">
        <v>0</v>
      </c>
      <c r="O37" s="2" t="s">
        <v>0</v>
      </c>
      <c r="P37" s="2" t="s">
        <v>0</v>
      </c>
      <c r="Q37" s="2">
        <v>2.24027562829964E-2</v>
      </c>
      <c r="R37" s="2" t="s">
        <v>0</v>
      </c>
      <c r="S37" s="2">
        <v>0.220120706735149</v>
      </c>
      <c r="T37" s="2">
        <v>1.48953861700477E-2</v>
      </c>
      <c r="U37" s="2" t="s">
        <v>0</v>
      </c>
      <c r="V37" s="2">
        <v>1</v>
      </c>
      <c r="W37" s="2"/>
      <c r="X37" s="2"/>
      <c r="Y37" s="2"/>
      <c r="Z37" s="2"/>
      <c r="AA37" s="2"/>
      <c r="AB37" s="2"/>
      <c r="AC37" s="2"/>
      <c r="AD37" s="2"/>
      <c r="AE37" s="2"/>
      <c r="AF37" s="2"/>
    </row>
    <row r="38" spans="1:32" x14ac:dyDescent="0.35">
      <c r="A38" s="8">
        <v>3</v>
      </c>
      <c r="B38" s="3" t="s">
        <v>55</v>
      </c>
      <c r="C38" s="2">
        <v>0.33014232008592898</v>
      </c>
      <c r="D38" s="2" t="s">
        <v>0</v>
      </c>
      <c r="E38" s="2" t="s">
        <v>0</v>
      </c>
      <c r="F38" s="2" t="s">
        <v>0</v>
      </c>
      <c r="G38" s="2" t="s">
        <v>0</v>
      </c>
      <c r="H38" s="2" t="s">
        <v>0</v>
      </c>
      <c r="I38" s="2">
        <v>6.8917830290010695E-2</v>
      </c>
      <c r="J38" s="2">
        <v>0.39061493018259902</v>
      </c>
      <c r="K38" s="2" t="s">
        <v>0</v>
      </c>
      <c r="L38" s="2">
        <v>3.1095596133190101E-2</v>
      </c>
      <c r="M38" s="2" t="s">
        <v>0</v>
      </c>
      <c r="N38" s="2" t="s">
        <v>0</v>
      </c>
      <c r="O38" s="2" t="s">
        <v>0</v>
      </c>
      <c r="P38" s="2" t="s">
        <v>0</v>
      </c>
      <c r="Q38" s="2">
        <v>6.0418904403866799E-4</v>
      </c>
      <c r="R38" s="2" t="s">
        <v>0</v>
      </c>
      <c r="S38" s="2">
        <v>0.17516111707841001</v>
      </c>
      <c r="T38" s="2">
        <v>3.4640171858216998E-3</v>
      </c>
      <c r="U38" s="2" t="s">
        <v>0</v>
      </c>
      <c r="V38" s="2">
        <v>1</v>
      </c>
      <c r="W38" s="2"/>
      <c r="X38" s="2"/>
      <c r="Y38" s="2"/>
      <c r="Z38" s="2"/>
      <c r="AA38" s="2"/>
      <c r="AB38" s="2"/>
      <c r="AC38" s="2"/>
      <c r="AD38" s="2"/>
      <c r="AE38" s="2"/>
      <c r="AF38" s="2"/>
    </row>
    <row r="39" spans="1:32" x14ac:dyDescent="0.35">
      <c r="A39" s="8">
        <v>4</v>
      </c>
      <c r="B39" s="3" t="s">
        <v>174</v>
      </c>
      <c r="C39" s="2">
        <v>6.3840943849683196E-2</v>
      </c>
      <c r="D39" s="2" t="s">
        <v>0</v>
      </c>
      <c r="E39" s="2" t="s">
        <v>0</v>
      </c>
      <c r="F39" s="2" t="s">
        <v>0</v>
      </c>
      <c r="G39" s="2" t="s">
        <v>0</v>
      </c>
      <c r="H39" s="2" t="s">
        <v>0</v>
      </c>
      <c r="I39" s="2">
        <v>0.10529666968382299</v>
      </c>
      <c r="J39" s="2">
        <v>0.14953650238771499</v>
      </c>
      <c r="K39" s="2" t="s">
        <v>0</v>
      </c>
      <c r="L39" s="2">
        <v>0.51420456318861396</v>
      </c>
      <c r="M39" s="2" t="s">
        <v>0</v>
      </c>
      <c r="N39" s="2" t="s">
        <v>0</v>
      </c>
      <c r="O39" s="2" t="s">
        <v>0</v>
      </c>
      <c r="P39" s="2" t="s">
        <v>0</v>
      </c>
      <c r="Q39" s="2">
        <v>4.0394519179749698E-2</v>
      </c>
      <c r="R39" s="2" t="s">
        <v>0</v>
      </c>
      <c r="S39" s="2">
        <v>0.12671431692624599</v>
      </c>
      <c r="T39" s="2">
        <v>1.2484784169293699E-5</v>
      </c>
      <c r="U39" s="2" t="s">
        <v>0</v>
      </c>
      <c r="V39" s="2">
        <v>1</v>
      </c>
      <c r="W39" s="2"/>
      <c r="X39" s="2"/>
      <c r="Y39" s="2"/>
      <c r="Z39" s="2"/>
      <c r="AA39" s="2"/>
      <c r="AB39" s="2"/>
      <c r="AC39" s="2"/>
      <c r="AD39" s="2"/>
      <c r="AE39" s="2"/>
      <c r="AF39" s="2"/>
    </row>
    <row r="43" spans="1:32" x14ac:dyDescent="0.35">
      <c r="A43" s="8" t="s">
        <v>2</v>
      </c>
      <c r="B43" s="3" t="s">
        <v>6</v>
      </c>
      <c r="C43" s="3" t="s">
        <v>5</v>
      </c>
      <c r="D43" s="3" t="s">
        <v>29</v>
      </c>
      <c r="E43" s="3" t="s">
        <v>30</v>
      </c>
      <c r="F43" s="3" t="s">
        <v>31</v>
      </c>
      <c r="I43" s="35" t="s">
        <v>32</v>
      </c>
      <c r="J43" s="35"/>
      <c r="K43" s="35"/>
    </row>
    <row r="44" spans="1:32" x14ac:dyDescent="0.35">
      <c r="A44" s="7">
        <v>130202</v>
      </c>
      <c r="B44" t="s">
        <v>26</v>
      </c>
      <c r="C44" t="s">
        <v>25</v>
      </c>
      <c r="D44" s="1">
        <v>13254455.27</v>
      </c>
      <c r="E44" s="1">
        <v>53638.92</v>
      </c>
      <c r="F44" s="1">
        <f>E44/2.59</f>
        <v>20710.007722007722</v>
      </c>
      <c r="I44">
        <v>5</v>
      </c>
      <c r="J44" t="s">
        <v>34</v>
      </c>
    </row>
    <row r="45" spans="1:32" x14ac:dyDescent="0.35">
      <c r="A45" s="7">
        <v>130301</v>
      </c>
      <c r="B45" t="s">
        <v>72</v>
      </c>
      <c r="C45" t="s">
        <v>91</v>
      </c>
      <c r="D45" s="1">
        <v>5121298.1500000004</v>
      </c>
      <c r="E45" s="1">
        <v>20725.18</v>
      </c>
      <c r="F45" s="1">
        <f t="shared" ref="F45:F62" si="4">E45/2.59</f>
        <v>8002.0000000000009</v>
      </c>
      <c r="I45">
        <v>4</v>
      </c>
      <c r="J45" t="s">
        <v>35</v>
      </c>
    </row>
    <row r="46" spans="1:32" x14ac:dyDescent="0.35">
      <c r="A46" s="7">
        <v>130302</v>
      </c>
      <c r="B46" t="s">
        <v>73</v>
      </c>
      <c r="C46" t="s">
        <v>92</v>
      </c>
      <c r="D46" s="1">
        <v>8794730.3000000007</v>
      </c>
      <c r="E46" s="1">
        <v>35591.040000000001</v>
      </c>
      <c r="F46" s="1">
        <f t="shared" si="4"/>
        <v>13741.714285714286</v>
      </c>
    </row>
    <row r="47" spans="1:32" x14ac:dyDescent="0.35">
      <c r="A47" s="7">
        <v>130401</v>
      </c>
      <c r="B47" t="s">
        <v>165</v>
      </c>
      <c r="C47" t="s">
        <v>91</v>
      </c>
      <c r="D47" s="1">
        <v>1987062.42</v>
      </c>
      <c r="E47" s="1">
        <v>8041.36</v>
      </c>
      <c r="F47" s="1">
        <f t="shared" si="4"/>
        <v>3104.7722007722009</v>
      </c>
    </row>
    <row r="48" spans="1:32" x14ac:dyDescent="0.35">
      <c r="A48" s="7">
        <v>130402</v>
      </c>
      <c r="B48" t="s">
        <v>166</v>
      </c>
      <c r="C48" t="s">
        <v>172</v>
      </c>
      <c r="D48" s="1">
        <v>16150019.039999999</v>
      </c>
      <c r="E48" s="1">
        <v>65356.87</v>
      </c>
      <c r="F48" s="1">
        <f t="shared" si="4"/>
        <v>25234.312741312744</v>
      </c>
      <c r="H48" s="3"/>
      <c r="I48" s="3"/>
      <c r="J48" s="3"/>
      <c r="K48" s="3"/>
      <c r="L48" s="3"/>
    </row>
    <row r="49" spans="1:6" x14ac:dyDescent="0.35">
      <c r="A49" s="7">
        <v>130403</v>
      </c>
      <c r="B49" t="s">
        <v>178</v>
      </c>
      <c r="C49" t="s">
        <v>179</v>
      </c>
      <c r="D49" s="1">
        <v>2716380.07</v>
      </c>
      <c r="E49" s="1">
        <v>10992.81</v>
      </c>
      <c r="F49" s="1">
        <f t="shared" si="4"/>
        <v>4244.3281853281851</v>
      </c>
    </row>
    <row r="50" spans="1:6" x14ac:dyDescent="0.35">
      <c r="A50" s="7">
        <v>130500</v>
      </c>
      <c r="B50" t="s">
        <v>28</v>
      </c>
      <c r="C50" t="s">
        <v>22</v>
      </c>
      <c r="D50" s="1">
        <v>11246550.619999999</v>
      </c>
      <c r="E50" s="1">
        <v>45513.22</v>
      </c>
      <c r="F50" s="1">
        <f t="shared" si="4"/>
        <v>17572.671814671816</v>
      </c>
    </row>
    <row r="51" spans="1:6" x14ac:dyDescent="0.35">
      <c r="A51" s="7">
        <v>130600</v>
      </c>
      <c r="B51" t="s">
        <v>27</v>
      </c>
      <c r="C51" t="s">
        <v>22</v>
      </c>
      <c r="D51" s="1">
        <v>15058642.84</v>
      </c>
      <c r="E51" s="1">
        <v>60940.22</v>
      </c>
      <c r="F51" s="1">
        <f t="shared" si="4"/>
        <v>23529.042471042474</v>
      </c>
    </row>
    <row r="52" spans="1:6" x14ac:dyDescent="0.35">
      <c r="A52" s="7">
        <v>130700</v>
      </c>
      <c r="B52" t="s">
        <v>167</v>
      </c>
      <c r="C52" t="s">
        <v>22</v>
      </c>
      <c r="D52" s="1">
        <v>13203421.449999999</v>
      </c>
      <c r="E52" s="1">
        <v>53432.4</v>
      </c>
      <c r="F52" s="1">
        <f t="shared" si="4"/>
        <v>20630.270270270274</v>
      </c>
    </row>
    <row r="53" spans="1:6" x14ac:dyDescent="0.35">
      <c r="A53" s="7">
        <v>150100</v>
      </c>
      <c r="B53" t="s">
        <v>80</v>
      </c>
      <c r="C53" t="s">
        <v>96</v>
      </c>
      <c r="D53" s="1">
        <v>19373477.399999999</v>
      </c>
      <c r="E53" s="1">
        <v>78401.75</v>
      </c>
      <c r="F53" s="1">
        <f t="shared" si="4"/>
        <v>30270.945945945947</v>
      </c>
    </row>
    <row r="54" spans="1:6" x14ac:dyDescent="0.35">
      <c r="A54" s="7">
        <v>150302</v>
      </c>
      <c r="B54" t="s">
        <v>82</v>
      </c>
      <c r="C54" t="s">
        <v>98</v>
      </c>
      <c r="D54" s="1">
        <v>3438974.29</v>
      </c>
      <c r="E54" s="1">
        <v>13917.05</v>
      </c>
      <c r="F54" s="1">
        <f t="shared" si="4"/>
        <v>5373.3783783783783</v>
      </c>
    </row>
    <row r="55" spans="1:6" x14ac:dyDescent="0.35">
      <c r="A55" s="7">
        <v>150400</v>
      </c>
      <c r="B55" t="s">
        <v>83</v>
      </c>
      <c r="C55" t="s">
        <v>97</v>
      </c>
      <c r="D55" s="1">
        <v>9722929.1999999993</v>
      </c>
      <c r="E55" s="1">
        <v>39347.33</v>
      </c>
      <c r="F55" s="1">
        <f t="shared" si="4"/>
        <v>15192.019305019307</v>
      </c>
    </row>
    <row r="56" spans="1:6" x14ac:dyDescent="0.35">
      <c r="A56" s="7">
        <v>150501</v>
      </c>
      <c r="B56" t="s">
        <v>168</v>
      </c>
      <c r="C56" t="s">
        <v>98</v>
      </c>
      <c r="D56" s="1">
        <v>2102382.7599999998</v>
      </c>
      <c r="E56" s="1">
        <v>8508.0499999999993</v>
      </c>
      <c r="F56" s="1">
        <f t="shared" si="4"/>
        <v>3284.9613899613901</v>
      </c>
    </row>
    <row r="57" spans="1:6" x14ac:dyDescent="0.35">
      <c r="A57" s="7">
        <v>150502</v>
      </c>
      <c r="B57" t="s">
        <v>84</v>
      </c>
      <c r="C57" t="s">
        <v>99</v>
      </c>
      <c r="D57" s="1">
        <v>3914729.75</v>
      </c>
      <c r="E57" s="1">
        <v>15842.36</v>
      </c>
      <c r="F57" s="1">
        <f t="shared" si="4"/>
        <v>6116.7413127413129</v>
      </c>
    </row>
    <row r="58" spans="1:6" x14ac:dyDescent="0.35">
      <c r="A58" s="7">
        <v>150503</v>
      </c>
      <c r="B58" t="s">
        <v>169</v>
      </c>
      <c r="C58" t="s">
        <v>99</v>
      </c>
      <c r="D58" s="1">
        <v>5491299.2699999996</v>
      </c>
      <c r="E58" s="1">
        <v>22222.52</v>
      </c>
      <c r="F58" s="1">
        <f t="shared" si="4"/>
        <v>8580.1235521235521</v>
      </c>
    </row>
    <row r="59" spans="1:6" x14ac:dyDescent="0.35">
      <c r="A59" s="7">
        <v>150601</v>
      </c>
      <c r="B59" t="s">
        <v>85</v>
      </c>
      <c r="C59" t="s">
        <v>98</v>
      </c>
      <c r="D59" s="1">
        <v>4381818.3099999996</v>
      </c>
      <c r="E59" s="1">
        <v>17732.61</v>
      </c>
      <c r="F59" s="1">
        <f t="shared" si="4"/>
        <v>6846.5675675675684</v>
      </c>
    </row>
    <row r="60" spans="1:6" x14ac:dyDescent="0.35">
      <c r="A60" s="7">
        <v>150602</v>
      </c>
      <c r="B60" t="s">
        <v>86</v>
      </c>
      <c r="C60" t="s">
        <v>98</v>
      </c>
      <c r="D60" s="1">
        <v>4242369.45</v>
      </c>
      <c r="E60" s="1">
        <v>17168.28</v>
      </c>
      <c r="F60" s="1">
        <f t="shared" si="4"/>
        <v>6628.6795366795368</v>
      </c>
    </row>
    <row r="61" spans="1:6" x14ac:dyDescent="0.35">
      <c r="A61" s="7">
        <v>150701</v>
      </c>
      <c r="B61" t="s">
        <v>87</v>
      </c>
      <c r="C61" t="s">
        <v>98</v>
      </c>
      <c r="D61" s="1">
        <v>5224111.22</v>
      </c>
      <c r="E61" s="1">
        <v>21141.25</v>
      </c>
      <c r="F61" s="1">
        <f t="shared" si="4"/>
        <v>8162.6447876447883</v>
      </c>
    </row>
    <row r="62" spans="1:6" x14ac:dyDescent="0.35">
      <c r="A62" s="7">
        <v>150803</v>
      </c>
      <c r="B62" t="s">
        <v>171</v>
      </c>
      <c r="C62" t="s">
        <v>173</v>
      </c>
      <c r="D62" s="1">
        <v>2705503.04</v>
      </c>
      <c r="E62" s="1">
        <v>10948.79</v>
      </c>
      <c r="F62" s="1">
        <f t="shared" si="4"/>
        <v>4227.332046332047</v>
      </c>
    </row>
    <row r="66" spans="1:16" ht="43.5" x14ac:dyDescent="0.35">
      <c r="A66" s="29" t="s">
        <v>237</v>
      </c>
      <c r="B66" s="29" t="s">
        <v>245</v>
      </c>
      <c r="C66" s="25" t="s">
        <v>239</v>
      </c>
      <c r="D66" s="36" t="s">
        <v>236</v>
      </c>
      <c r="E66" s="36"/>
      <c r="F66" s="36"/>
      <c r="G66" s="36"/>
      <c r="H66" s="36"/>
      <c r="I66" s="36"/>
      <c r="J66" s="36"/>
      <c r="K66" s="36"/>
      <c r="L66" s="36"/>
      <c r="M66" s="36"/>
      <c r="N66" s="36"/>
      <c r="O66" s="36"/>
      <c r="P66" s="25" t="s">
        <v>242</v>
      </c>
    </row>
    <row r="67" spans="1:16" ht="29" x14ac:dyDescent="0.35">
      <c r="A67" s="27" t="s">
        <v>275</v>
      </c>
      <c r="B67" s="23">
        <v>595.80903474903482</v>
      </c>
      <c r="C67" s="14">
        <f>B67/$B$71</f>
        <v>0.49973893287001131</v>
      </c>
      <c r="D67" t="s">
        <v>315</v>
      </c>
      <c r="P67" s="7" t="s">
        <v>257</v>
      </c>
    </row>
    <row r="68" spans="1:16" ht="29" x14ac:dyDescent="0.35">
      <c r="A68" s="27" t="s">
        <v>294</v>
      </c>
      <c r="B68" s="23">
        <v>598.44648648648649</v>
      </c>
      <c r="C68" s="14">
        <f t="shared" ref="C68:C70" si="5">B68/$B$71</f>
        <v>0.5019511136861774</v>
      </c>
      <c r="D68" t="s">
        <v>316</v>
      </c>
      <c r="P68" s="7" t="s">
        <v>258</v>
      </c>
    </row>
    <row r="69" spans="1:16" ht="29" x14ac:dyDescent="0.35">
      <c r="A69" s="27" t="s">
        <v>286</v>
      </c>
      <c r="B69" s="23">
        <v>449.06629343629345</v>
      </c>
      <c r="C69" s="14">
        <f t="shared" si="5"/>
        <v>0.37665744757340341</v>
      </c>
      <c r="D69" t="s">
        <v>317</v>
      </c>
      <c r="P69" s="15" t="s">
        <v>259</v>
      </c>
    </row>
    <row r="70" spans="1:16" ht="29" x14ac:dyDescent="0.35">
      <c r="A70" s="16" t="s">
        <v>251</v>
      </c>
      <c r="B70" s="17">
        <v>743.17428571428604</v>
      </c>
      <c r="C70" s="30">
        <f t="shared" si="5"/>
        <v>0.62334255242659675</v>
      </c>
      <c r="D70" s="12" t="s">
        <v>318</v>
      </c>
      <c r="E70" s="12"/>
      <c r="F70" s="12"/>
      <c r="G70" s="12"/>
      <c r="H70" s="12"/>
      <c r="I70" s="12"/>
      <c r="J70" s="12"/>
      <c r="K70" s="12"/>
      <c r="L70" s="12"/>
      <c r="M70" s="12"/>
      <c r="N70" s="12"/>
      <c r="O70" s="12"/>
      <c r="P70" s="12"/>
    </row>
    <row r="71" spans="1:16" ht="29" x14ac:dyDescent="0.35">
      <c r="A71" s="27" t="s">
        <v>319</v>
      </c>
      <c r="B71" s="23">
        <f>B69+B70</f>
        <v>1192.2405791505794</v>
      </c>
      <c r="C71" s="23"/>
    </row>
  </sheetData>
  <mergeCells count="6">
    <mergeCell ref="D66:O66"/>
    <mergeCell ref="I43:K43"/>
    <mergeCell ref="C5:U5"/>
    <mergeCell ref="C14:U14"/>
    <mergeCell ref="C25:U25"/>
    <mergeCell ref="C34:U34"/>
  </mergeCells>
  <pageMargins left="0.7" right="0.7" top="0.75" bottom="0.75" header="0.3" footer="0.3"/>
  <pageSetup orientation="portrait" r:id="rId1"/>
  <ignoredErrors>
    <ignoredError sqref="C11:U11 C31:U31"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C23FE-717F-450E-BCD5-FD00B3979FB2}">
  <dimension ref="A1:AB91"/>
  <sheetViews>
    <sheetView workbookViewId="0"/>
  </sheetViews>
  <sheetFormatPr defaultRowHeight="14.5" x14ac:dyDescent="0.35"/>
  <cols>
    <col min="1" max="1" width="22.54296875" customWidth="1"/>
    <col min="2" max="2" width="37.90625" bestFit="1" customWidth="1"/>
    <col min="3" max="3" width="13.26953125" bestFit="1" customWidth="1"/>
    <col min="4" max="4" width="11" customWidth="1"/>
    <col min="5" max="5" width="10.1796875" bestFit="1" customWidth="1"/>
    <col min="6" max="6" width="9.54296875" bestFit="1" customWidth="1"/>
    <col min="17" max="17" width="16.08984375" customWidth="1"/>
    <col min="25" max="25" width="46.7265625" customWidth="1"/>
    <col min="28" max="28" width="43.1796875" bestFit="1" customWidth="1"/>
  </cols>
  <sheetData>
    <row r="1" spans="1:27" x14ac:dyDescent="0.35">
      <c r="A1" s="3" t="s">
        <v>193</v>
      </c>
    </row>
    <row r="3" spans="1:27" x14ac:dyDescent="0.35">
      <c r="A3" s="3" t="s">
        <v>191</v>
      </c>
    </row>
    <row r="4" spans="1:27" x14ac:dyDescent="0.35">
      <c r="A4" s="11" t="s">
        <v>3</v>
      </c>
      <c r="B4" s="12"/>
    </row>
    <row r="5" spans="1:27" x14ac:dyDescent="0.35">
      <c r="A5" s="8" t="s">
        <v>232</v>
      </c>
      <c r="B5" s="8" t="s">
        <v>1</v>
      </c>
      <c r="C5" s="35" t="s">
        <v>2</v>
      </c>
      <c r="D5" s="35"/>
      <c r="E5" s="35"/>
      <c r="F5" s="35"/>
      <c r="G5" s="35"/>
      <c r="H5" s="35"/>
      <c r="I5" s="35"/>
      <c r="J5" s="35"/>
      <c r="K5" s="35"/>
      <c r="L5" s="35"/>
      <c r="M5" s="35"/>
      <c r="N5" s="35"/>
      <c r="O5" s="35"/>
      <c r="P5" s="35"/>
      <c r="Q5" s="35"/>
      <c r="R5" s="35"/>
      <c r="S5" s="35"/>
      <c r="T5" s="35"/>
      <c r="U5" s="35"/>
      <c r="V5" s="35"/>
      <c r="W5" s="35"/>
      <c r="X5" s="3" t="s">
        <v>36</v>
      </c>
      <c r="Y5" s="3" t="s">
        <v>181</v>
      </c>
      <c r="Z5" s="3"/>
      <c r="AA5" s="3"/>
    </row>
    <row r="6" spans="1:27" x14ac:dyDescent="0.35">
      <c r="C6" s="3">
        <v>140600</v>
      </c>
      <c r="D6" s="3">
        <v>110200</v>
      </c>
      <c r="E6" s="3">
        <v>140100</v>
      </c>
      <c r="F6" s="3">
        <v>140801</v>
      </c>
      <c r="G6" s="3">
        <v>130301</v>
      </c>
      <c r="H6" s="3">
        <v>130201</v>
      </c>
      <c r="I6" s="3">
        <v>130202</v>
      </c>
      <c r="J6" s="3">
        <v>140802</v>
      </c>
      <c r="K6" s="3">
        <v>140700</v>
      </c>
      <c r="L6" s="3">
        <v>140401</v>
      </c>
      <c r="M6" s="3">
        <v>140500</v>
      </c>
      <c r="N6" s="3">
        <v>150302</v>
      </c>
      <c r="O6" s="3">
        <v>150602</v>
      </c>
      <c r="P6" s="3">
        <v>150200</v>
      </c>
      <c r="Q6" s="3">
        <v>150100</v>
      </c>
      <c r="R6" s="3">
        <v>150400</v>
      </c>
      <c r="S6" s="3">
        <v>160102</v>
      </c>
      <c r="T6" s="3">
        <v>160203</v>
      </c>
      <c r="U6" s="3">
        <v>160300</v>
      </c>
      <c r="V6" s="3">
        <v>170402</v>
      </c>
      <c r="W6" s="3">
        <v>150701</v>
      </c>
      <c r="Z6" s="3"/>
    </row>
    <row r="7" spans="1:27" x14ac:dyDescent="0.35">
      <c r="A7" s="8">
        <v>1</v>
      </c>
      <c r="B7" s="3" t="s">
        <v>183</v>
      </c>
      <c r="C7">
        <v>2</v>
      </c>
      <c r="D7" t="s">
        <v>0</v>
      </c>
      <c r="E7" t="s">
        <v>0</v>
      </c>
      <c r="F7">
        <v>9</v>
      </c>
      <c r="G7" t="s">
        <v>0</v>
      </c>
      <c r="H7" t="s">
        <v>0</v>
      </c>
      <c r="I7">
        <v>68</v>
      </c>
      <c r="J7" t="s">
        <v>0</v>
      </c>
      <c r="K7">
        <v>2</v>
      </c>
      <c r="L7" t="s">
        <v>0</v>
      </c>
      <c r="M7" t="s">
        <v>0</v>
      </c>
      <c r="N7" t="s">
        <v>0</v>
      </c>
      <c r="O7">
        <v>10</v>
      </c>
      <c r="P7">
        <v>11</v>
      </c>
      <c r="Q7">
        <v>44</v>
      </c>
      <c r="R7" t="s">
        <v>0</v>
      </c>
      <c r="S7" t="s">
        <v>0</v>
      </c>
      <c r="T7" t="s">
        <v>0</v>
      </c>
      <c r="U7" t="s">
        <v>0</v>
      </c>
      <c r="V7" t="s">
        <v>0</v>
      </c>
      <c r="W7" t="s">
        <v>0</v>
      </c>
      <c r="X7">
        <v>146</v>
      </c>
      <c r="Y7" s="2">
        <f>X7/$X$15</f>
        <v>0.2302839116719243</v>
      </c>
      <c r="AA7" s="1"/>
    </row>
    <row r="8" spans="1:27" x14ac:dyDescent="0.35">
      <c r="A8" s="8">
        <v>2</v>
      </c>
      <c r="B8" s="3" t="s">
        <v>184</v>
      </c>
      <c r="C8">
        <v>1</v>
      </c>
      <c r="D8" t="s">
        <v>0</v>
      </c>
      <c r="E8" t="s">
        <v>0</v>
      </c>
      <c r="F8" t="s">
        <v>0</v>
      </c>
      <c r="G8" t="s">
        <v>0</v>
      </c>
      <c r="H8" t="s">
        <v>0</v>
      </c>
      <c r="I8">
        <v>53</v>
      </c>
      <c r="J8">
        <v>1</v>
      </c>
      <c r="K8">
        <v>2</v>
      </c>
      <c r="L8" t="s">
        <v>0</v>
      </c>
      <c r="M8" t="s">
        <v>0</v>
      </c>
      <c r="N8" t="s">
        <v>0</v>
      </c>
      <c r="O8" t="s">
        <v>0</v>
      </c>
      <c r="P8" t="s">
        <v>0</v>
      </c>
      <c r="Q8" t="s">
        <v>0</v>
      </c>
      <c r="R8" t="s">
        <v>0</v>
      </c>
      <c r="S8" t="s">
        <v>0</v>
      </c>
      <c r="T8" t="s">
        <v>0</v>
      </c>
      <c r="U8" t="s">
        <v>0</v>
      </c>
      <c r="V8" t="s">
        <v>0</v>
      </c>
      <c r="W8" t="s">
        <v>0</v>
      </c>
      <c r="X8">
        <v>58</v>
      </c>
      <c r="Y8" s="2">
        <f t="shared" ref="Y8:Y14" si="0">X8/$X$15</f>
        <v>9.1482649842271294E-2</v>
      </c>
      <c r="AA8" s="1"/>
    </row>
    <row r="9" spans="1:27" x14ac:dyDescent="0.35">
      <c r="A9" s="8">
        <v>3</v>
      </c>
      <c r="B9" s="3" t="s">
        <v>185</v>
      </c>
      <c r="C9" t="s">
        <v>0</v>
      </c>
      <c r="D9" t="s">
        <v>0</v>
      </c>
      <c r="E9" t="s">
        <v>0</v>
      </c>
      <c r="F9" t="s">
        <v>0</v>
      </c>
      <c r="G9">
        <v>1</v>
      </c>
      <c r="H9" t="s">
        <v>0</v>
      </c>
      <c r="I9">
        <v>62</v>
      </c>
      <c r="J9" t="s">
        <v>0</v>
      </c>
      <c r="K9" t="s">
        <v>0</v>
      </c>
      <c r="L9" t="s">
        <v>0</v>
      </c>
      <c r="M9" t="s">
        <v>0</v>
      </c>
      <c r="N9">
        <v>18</v>
      </c>
      <c r="O9">
        <v>8</v>
      </c>
      <c r="P9" t="s">
        <v>0</v>
      </c>
      <c r="Q9">
        <v>23</v>
      </c>
      <c r="R9">
        <v>3</v>
      </c>
      <c r="S9" t="s">
        <v>0</v>
      </c>
      <c r="T9" t="s">
        <v>0</v>
      </c>
      <c r="U9" t="s">
        <v>0</v>
      </c>
      <c r="V9" t="s">
        <v>0</v>
      </c>
      <c r="W9">
        <v>1</v>
      </c>
      <c r="X9">
        <v>116</v>
      </c>
      <c r="Y9" s="2">
        <f t="shared" si="0"/>
        <v>0.18296529968454259</v>
      </c>
      <c r="AA9" s="1"/>
    </row>
    <row r="10" spans="1:27" x14ac:dyDescent="0.35">
      <c r="A10" s="8">
        <v>4</v>
      </c>
      <c r="B10" s="3" t="s">
        <v>186</v>
      </c>
      <c r="C10" t="s">
        <v>0</v>
      </c>
      <c r="D10" t="s">
        <v>0</v>
      </c>
      <c r="E10" t="s">
        <v>0</v>
      </c>
      <c r="F10" t="s">
        <v>0</v>
      </c>
      <c r="G10" t="s">
        <v>0</v>
      </c>
      <c r="H10" t="s">
        <v>0</v>
      </c>
      <c r="I10">
        <v>4</v>
      </c>
      <c r="J10">
        <v>2</v>
      </c>
      <c r="K10">
        <v>8</v>
      </c>
      <c r="L10" t="s">
        <v>0</v>
      </c>
      <c r="M10" t="s">
        <v>0</v>
      </c>
      <c r="N10" t="s">
        <v>0</v>
      </c>
      <c r="O10" t="s">
        <v>0</v>
      </c>
      <c r="P10">
        <v>75</v>
      </c>
      <c r="Q10">
        <v>16</v>
      </c>
      <c r="R10" t="s">
        <v>0</v>
      </c>
      <c r="S10" t="s">
        <v>0</v>
      </c>
      <c r="T10">
        <v>1</v>
      </c>
      <c r="U10">
        <v>2</v>
      </c>
      <c r="V10" t="s">
        <v>0</v>
      </c>
      <c r="W10" t="s">
        <v>0</v>
      </c>
      <c r="X10">
        <v>107</v>
      </c>
      <c r="Y10" s="2">
        <f t="shared" si="0"/>
        <v>0.16876971608832808</v>
      </c>
      <c r="AA10" s="1"/>
    </row>
    <row r="11" spans="1:27" x14ac:dyDescent="0.35">
      <c r="A11" s="8">
        <v>5</v>
      </c>
      <c r="B11" s="3" t="s">
        <v>187</v>
      </c>
      <c r="C11" t="s">
        <v>0</v>
      </c>
      <c r="D11" t="s">
        <v>0</v>
      </c>
      <c r="E11" t="s">
        <v>0</v>
      </c>
      <c r="F11" t="s">
        <v>0</v>
      </c>
      <c r="G11">
        <v>8</v>
      </c>
      <c r="H11" t="s">
        <v>0</v>
      </c>
      <c r="I11">
        <v>15</v>
      </c>
      <c r="J11" t="s">
        <v>0</v>
      </c>
      <c r="K11" t="s">
        <v>0</v>
      </c>
      <c r="L11" t="s">
        <v>0</v>
      </c>
      <c r="M11" t="s">
        <v>0</v>
      </c>
      <c r="N11" t="s">
        <v>0</v>
      </c>
      <c r="O11" t="s">
        <v>0</v>
      </c>
      <c r="P11" t="s">
        <v>0</v>
      </c>
      <c r="Q11">
        <v>1</v>
      </c>
      <c r="R11">
        <v>14</v>
      </c>
      <c r="S11" t="s">
        <v>0</v>
      </c>
      <c r="T11" t="s">
        <v>0</v>
      </c>
      <c r="U11" t="s">
        <v>0</v>
      </c>
      <c r="V11" t="s">
        <v>0</v>
      </c>
      <c r="W11" t="s">
        <v>0</v>
      </c>
      <c r="X11">
        <v>39</v>
      </c>
      <c r="Y11" s="2">
        <f t="shared" si="0"/>
        <v>6.1514195583596214E-2</v>
      </c>
      <c r="AA11" s="1"/>
    </row>
    <row r="12" spans="1:27" x14ac:dyDescent="0.35">
      <c r="A12" s="8">
        <v>6</v>
      </c>
      <c r="B12" s="3" t="s">
        <v>188</v>
      </c>
      <c r="C12" t="s">
        <v>0</v>
      </c>
      <c r="D12" t="s">
        <v>0</v>
      </c>
      <c r="E12">
        <v>9</v>
      </c>
      <c r="F12" t="s">
        <v>0</v>
      </c>
      <c r="G12" t="s">
        <v>0</v>
      </c>
      <c r="H12" t="s">
        <v>0</v>
      </c>
      <c r="I12">
        <v>5</v>
      </c>
      <c r="J12">
        <v>2</v>
      </c>
      <c r="K12">
        <v>4</v>
      </c>
      <c r="L12" t="s">
        <v>0</v>
      </c>
      <c r="M12">
        <v>0.4</v>
      </c>
      <c r="N12" t="s">
        <v>0</v>
      </c>
      <c r="O12">
        <v>2</v>
      </c>
      <c r="P12">
        <v>1</v>
      </c>
      <c r="Q12" t="s">
        <v>0</v>
      </c>
      <c r="R12">
        <v>0.4</v>
      </c>
      <c r="S12" t="s">
        <v>0</v>
      </c>
      <c r="T12" t="s">
        <v>0</v>
      </c>
      <c r="U12" t="s">
        <v>0</v>
      </c>
      <c r="V12" t="s">
        <v>0</v>
      </c>
      <c r="W12" t="s">
        <v>0</v>
      </c>
      <c r="X12">
        <v>23</v>
      </c>
      <c r="Y12" s="2">
        <f t="shared" si="0"/>
        <v>3.6277602523659309E-2</v>
      </c>
      <c r="AA12" s="1"/>
    </row>
    <row r="13" spans="1:27" x14ac:dyDescent="0.35">
      <c r="A13" s="8">
        <v>7</v>
      </c>
      <c r="B13" s="3" t="s">
        <v>189</v>
      </c>
      <c r="C13">
        <v>2</v>
      </c>
      <c r="D13" t="s">
        <v>0</v>
      </c>
      <c r="E13" t="s">
        <v>0</v>
      </c>
      <c r="F13" t="s">
        <v>0</v>
      </c>
      <c r="G13">
        <v>5</v>
      </c>
      <c r="H13" t="s">
        <v>0</v>
      </c>
      <c r="I13">
        <v>9</v>
      </c>
      <c r="J13">
        <v>1</v>
      </c>
      <c r="K13" t="s">
        <v>0</v>
      </c>
      <c r="L13" t="s">
        <v>0</v>
      </c>
      <c r="M13" t="s">
        <v>0</v>
      </c>
      <c r="N13" t="s">
        <v>0</v>
      </c>
      <c r="O13">
        <v>30</v>
      </c>
      <c r="P13">
        <v>15</v>
      </c>
      <c r="Q13">
        <v>23</v>
      </c>
      <c r="R13">
        <v>1</v>
      </c>
      <c r="S13" t="s">
        <v>0</v>
      </c>
      <c r="T13">
        <v>0.4</v>
      </c>
      <c r="U13">
        <v>1</v>
      </c>
      <c r="V13">
        <v>0.3</v>
      </c>
      <c r="W13" t="s">
        <v>0</v>
      </c>
      <c r="X13">
        <v>87</v>
      </c>
      <c r="Y13" s="2">
        <f t="shared" si="0"/>
        <v>0.13722397476340695</v>
      </c>
      <c r="AA13" s="1"/>
    </row>
    <row r="14" spans="1:27" x14ac:dyDescent="0.35">
      <c r="A14" s="29">
        <v>8</v>
      </c>
      <c r="B14" s="11" t="s">
        <v>190</v>
      </c>
      <c r="C14" s="12" t="s">
        <v>0</v>
      </c>
      <c r="D14" s="12">
        <v>0.4</v>
      </c>
      <c r="E14" s="12" t="s">
        <v>0</v>
      </c>
      <c r="F14" s="12">
        <v>2</v>
      </c>
      <c r="G14" s="12">
        <v>13</v>
      </c>
      <c r="H14" s="12">
        <v>0.4</v>
      </c>
      <c r="I14" s="12">
        <v>13</v>
      </c>
      <c r="J14" s="12" t="s">
        <v>0</v>
      </c>
      <c r="K14" s="12">
        <v>4</v>
      </c>
      <c r="L14" s="12">
        <v>5</v>
      </c>
      <c r="M14" s="12">
        <v>3</v>
      </c>
      <c r="N14" s="12" t="s">
        <v>0</v>
      </c>
      <c r="O14" s="12" t="s">
        <v>0</v>
      </c>
      <c r="P14" s="12" t="s">
        <v>0</v>
      </c>
      <c r="Q14" s="12">
        <v>1</v>
      </c>
      <c r="R14" s="12">
        <v>10</v>
      </c>
      <c r="S14" s="12">
        <v>0.5</v>
      </c>
      <c r="T14" s="12">
        <v>2</v>
      </c>
      <c r="U14" s="12">
        <v>0.4</v>
      </c>
      <c r="V14" s="12">
        <v>5</v>
      </c>
      <c r="W14" s="12" t="s">
        <v>0</v>
      </c>
      <c r="X14" s="12">
        <v>58</v>
      </c>
      <c r="Y14" s="18">
        <f t="shared" si="0"/>
        <v>9.1482649842271294E-2</v>
      </c>
      <c r="AA14" s="1"/>
    </row>
    <row r="15" spans="1:27" x14ac:dyDescent="0.35">
      <c r="B15" s="3" t="s">
        <v>36</v>
      </c>
      <c r="C15" s="9">
        <f t="shared" ref="C15:W15" si="1">SUM(C7:C14)</f>
        <v>5</v>
      </c>
      <c r="D15" s="19">
        <f t="shared" si="1"/>
        <v>0.4</v>
      </c>
      <c r="E15" s="9">
        <f t="shared" si="1"/>
        <v>9</v>
      </c>
      <c r="F15" s="9">
        <f t="shared" si="1"/>
        <v>11</v>
      </c>
      <c r="G15" s="9">
        <f t="shared" si="1"/>
        <v>27</v>
      </c>
      <c r="H15" s="19">
        <f t="shared" si="1"/>
        <v>0.4</v>
      </c>
      <c r="I15" s="9">
        <f t="shared" si="1"/>
        <v>229</v>
      </c>
      <c r="J15" s="9">
        <f t="shared" si="1"/>
        <v>6</v>
      </c>
      <c r="K15" s="9">
        <f t="shared" si="1"/>
        <v>20</v>
      </c>
      <c r="L15" s="9">
        <f t="shared" si="1"/>
        <v>5</v>
      </c>
      <c r="M15" s="19">
        <f t="shared" si="1"/>
        <v>3.4</v>
      </c>
      <c r="N15" s="9">
        <f t="shared" si="1"/>
        <v>18</v>
      </c>
      <c r="O15" s="9">
        <f t="shared" si="1"/>
        <v>50</v>
      </c>
      <c r="P15" s="9">
        <f t="shared" si="1"/>
        <v>102</v>
      </c>
      <c r="Q15" s="9">
        <f t="shared" si="1"/>
        <v>108</v>
      </c>
      <c r="R15" s="19">
        <f t="shared" si="1"/>
        <v>28.4</v>
      </c>
      <c r="S15" s="9">
        <f t="shared" si="1"/>
        <v>0.5</v>
      </c>
      <c r="T15" s="19">
        <f t="shared" si="1"/>
        <v>3.4</v>
      </c>
      <c r="U15" s="19">
        <f t="shared" si="1"/>
        <v>3.4</v>
      </c>
      <c r="V15" s="19">
        <f t="shared" si="1"/>
        <v>5.3</v>
      </c>
      <c r="W15" s="9">
        <f t="shared" si="1"/>
        <v>1</v>
      </c>
      <c r="X15" s="9">
        <f>SUM(X7:X14)</f>
        <v>634</v>
      </c>
      <c r="Y15" s="10">
        <f>SUM(Y7:Y14)</f>
        <v>1</v>
      </c>
    </row>
    <row r="16" spans="1:27" x14ac:dyDescent="0.35">
      <c r="P16" s="1"/>
    </row>
    <row r="17" spans="1:27" x14ac:dyDescent="0.35">
      <c r="A17" s="11" t="s">
        <v>4</v>
      </c>
      <c r="B17" s="12"/>
    </row>
    <row r="18" spans="1:27" x14ac:dyDescent="0.35">
      <c r="A18" s="8" t="s">
        <v>232</v>
      </c>
      <c r="B18" s="8" t="s">
        <v>1</v>
      </c>
      <c r="C18" s="35" t="s">
        <v>2</v>
      </c>
      <c r="D18" s="35"/>
      <c r="E18" s="35"/>
      <c r="F18" s="35"/>
      <c r="G18" s="35"/>
      <c r="H18" s="35"/>
      <c r="I18" s="35"/>
      <c r="J18" s="35"/>
      <c r="K18" s="35"/>
      <c r="L18" s="35"/>
      <c r="M18" s="35"/>
      <c r="N18" s="35"/>
      <c r="O18" s="35"/>
      <c r="P18" s="35"/>
      <c r="Q18" s="35"/>
      <c r="R18" s="35"/>
      <c r="S18" s="35"/>
      <c r="T18" s="35"/>
      <c r="U18" s="35"/>
      <c r="V18" s="35"/>
      <c r="W18" s="35"/>
      <c r="X18" s="3" t="s">
        <v>36</v>
      </c>
      <c r="Y18" s="3"/>
      <c r="Z18" s="3"/>
      <c r="AA18" s="3"/>
    </row>
    <row r="19" spans="1:27" x14ac:dyDescent="0.35">
      <c r="C19" s="3">
        <v>140600</v>
      </c>
      <c r="D19" s="3">
        <v>110200</v>
      </c>
      <c r="E19" s="3">
        <v>140100</v>
      </c>
      <c r="F19" s="3">
        <v>140801</v>
      </c>
      <c r="G19" s="3">
        <v>130301</v>
      </c>
      <c r="H19" s="3">
        <v>130201</v>
      </c>
      <c r="I19" s="3">
        <v>130202</v>
      </c>
      <c r="J19" s="3">
        <v>140802</v>
      </c>
      <c r="K19" s="3">
        <v>140700</v>
      </c>
      <c r="L19" s="3">
        <v>140401</v>
      </c>
      <c r="M19" s="3">
        <v>140500</v>
      </c>
      <c r="N19" s="3">
        <v>150302</v>
      </c>
      <c r="O19" s="3">
        <v>150602</v>
      </c>
      <c r="P19" s="3">
        <v>150200</v>
      </c>
      <c r="Q19" s="3">
        <v>150100</v>
      </c>
      <c r="R19" s="3">
        <v>150400</v>
      </c>
      <c r="S19" s="3">
        <v>160102</v>
      </c>
      <c r="T19" s="3">
        <v>160203</v>
      </c>
      <c r="U19" s="3">
        <v>160300</v>
      </c>
      <c r="V19" s="3">
        <v>170402</v>
      </c>
      <c r="W19" s="3">
        <v>150701</v>
      </c>
      <c r="Y19" s="3"/>
      <c r="Z19" s="3"/>
    </row>
    <row r="20" spans="1:27" x14ac:dyDescent="0.35">
      <c r="A20" s="8">
        <v>1</v>
      </c>
      <c r="B20" s="3" t="s">
        <v>183</v>
      </c>
      <c r="C20" s="2">
        <v>1.0582400022793601E-2</v>
      </c>
      <c r="D20" s="2" t="s">
        <v>0</v>
      </c>
      <c r="E20" s="2" t="s">
        <v>0</v>
      </c>
      <c r="F20" s="2">
        <v>6.3990635632557802E-2</v>
      </c>
      <c r="G20" s="2" t="s">
        <v>0</v>
      </c>
      <c r="H20" s="2" t="s">
        <v>0</v>
      </c>
      <c r="I20" s="2">
        <v>0.46776250026711202</v>
      </c>
      <c r="J20" s="2" t="s">
        <v>0</v>
      </c>
      <c r="K20" s="2">
        <v>1.4162893456576999E-2</v>
      </c>
      <c r="L20" s="2" t="s">
        <v>0</v>
      </c>
      <c r="M20" s="2" t="s">
        <v>0</v>
      </c>
      <c r="N20" s="2" t="s">
        <v>0</v>
      </c>
      <c r="O20" s="2">
        <v>6.9634424022546701E-2</v>
      </c>
      <c r="P20" s="2">
        <v>7.4183645122764902E-2</v>
      </c>
      <c r="Q20" s="2">
        <v>0.29968350147564798</v>
      </c>
      <c r="R20" s="2" t="s">
        <v>0</v>
      </c>
      <c r="S20" s="2" t="s">
        <v>0</v>
      </c>
      <c r="T20" s="2" t="s">
        <v>0</v>
      </c>
      <c r="U20" s="2" t="s">
        <v>0</v>
      </c>
      <c r="V20" s="2" t="s">
        <v>0</v>
      </c>
      <c r="W20" s="2" t="s">
        <v>0</v>
      </c>
      <c r="X20" s="2">
        <v>1</v>
      </c>
      <c r="Y20" s="2"/>
      <c r="Z20" s="2"/>
      <c r="AA20" s="2"/>
    </row>
    <row r="21" spans="1:27" x14ac:dyDescent="0.35">
      <c r="A21" s="8">
        <v>2</v>
      </c>
      <c r="B21" s="3" t="s">
        <v>184</v>
      </c>
      <c r="C21" s="2">
        <v>2.2916266102672601E-2</v>
      </c>
      <c r="D21" s="2" t="s">
        <v>0</v>
      </c>
      <c r="E21" s="2" t="s">
        <v>0</v>
      </c>
      <c r="F21" s="2" t="s">
        <v>0</v>
      </c>
      <c r="G21" s="2" t="s">
        <v>0</v>
      </c>
      <c r="H21" s="2" t="s">
        <v>0</v>
      </c>
      <c r="I21" s="2">
        <v>0.92404104979811597</v>
      </c>
      <c r="J21" s="2">
        <v>1.8758411843876201E-2</v>
      </c>
      <c r="K21" s="2">
        <v>3.42842722553355E-2</v>
      </c>
      <c r="L21" s="2" t="s">
        <v>0</v>
      </c>
      <c r="M21" s="2" t="s">
        <v>0</v>
      </c>
      <c r="N21" s="2" t="s">
        <v>0</v>
      </c>
      <c r="O21" s="2" t="s">
        <v>0</v>
      </c>
      <c r="P21" s="2" t="s">
        <v>0</v>
      </c>
      <c r="Q21" s="2" t="s">
        <v>0</v>
      </c>
      <c r="R21" s="2" t="s">
        <v>0</v>
      </c>
      <c r="S21" s="2" t="s">
        <v>0</v>
      </c>
      <c r="T21" s="2" t="s">
        <v>0</v>
      </c>
      <c r="U21" s="2" t="s">
        <v>0</v>
      </c>
      <c r="V21" s="2" t="s">
        <v>0</v>
      </c>
      <c r="W21" s="2" t="s">
        <v>0</v>
      </c>
      <c r="X21" s="2">
        <v>1</v>
      </c>
      <c r="Y21" s="2"/>
      <c r="Z21" s="2"/>
      <c r="AA21" s="2"/>
    </row>
    <row r="22" spans="1:27" x14ac:dyDescent="0.35">
      <c r="A22" s="8">
        <v>3</v>
      </c>
      <c r="B22" s="3" t="s">
        <v>185</v>
      </c>
      <c r="C22" s="2" t="s">
        <v>0</v>
      </c>
      <c r="D22" s="2" t="s">
        <v>0</v>
      </c>
      <c r="E22" s="2" t="s">
        <v>0</v>
      </c>
      <c r="F22" s="2" t="s">
        <v>0</v>
      </c>
      <c r="G22" s="2">
        <v>1.2883957770244999E-2</v>
      </c>
      <c r="H22" s="2" t="s">
        <v>0</v>
      </c>
      <c r="I22" s="2">
        <v>0.52992966685083698</v>
      </c>
      <c r="J22" s="2" t="s">
        <v>0</v>
      </c>
      <c r="K22" s="2" t="s">
        <v>0</v>
      </c>
      <c r="L22" s="2" t="s">
        <v>0</v>
      </c>
      <c r="M22" s="2" t="s">
        <v>0</v>
      </c>
      <c r="N22" s="2">
        <v>0.15415353830991399</v>
      </c>
      <c r="O22" s="2">
        <v>7.2453596547553303E-2</v>
      </c>
      <c r="P22" s="2" t="s">
        <v>0</v>
      </c>
      <c r="Q22" s="2">
        <v>0.20132005316051199</v>
      </c>
      <c r="R22" s="2">
        <v>2.4238804187137E-2</v>
      </c>
      <c r="S22" s="2" t="s">
        <v>0</v>
      </c>
      <c r="T22" s="2" t="s">
        <v>0</v>
      </c>
      <c r="U22" s="2" t="s">
        <v>0</v>
      </c>
      <c r="V22" s="2" t="s">
        <v>0</v>
      </c>
      <c r="W22" s="2">
        <v>5.0203831738020203E-3</v>
      </c>
      <c r="X22" s="2">
        <v>1</v>
      </c>
      <c r="Y22" s="2"/>
      <c r="Z22" s="2"/>
      <c r="AA22" s="2"/>
    </row>
    <row r="23" spans="1:27" x14ac:dyDescent="0.35">
      <c r="A23" s="8">
        <v>4</v>
      </c>
      <c r="B23" s="3" t="s">
        <v>186</v>
      </c>
      <c r="C23" s="2" t="s">
        <v>0</v>
      </c>
      <c r="D23" s="2" t="s">
        <v>0</v>
      </c>
      <c r="E23" s="2" t="s">
        <v>0</v>
      </c>
      <c r="F23" s="2" t="s">
        <v>0</v>
      </c>
      <c r="G23" s="2" t="s">
        <v>0</v>
      </c>
      <c r="H23" s="2" t="s">
        <v>0</v>
      </c>
      <c r="I23" s="2">
        <v>3.8654031146816398E-2</v>
      </c>
      <c r="J23" s="2">
        <v>1.4910433403530699E-2</v>
      </c>
      <c r="K23" s="2">
        <v>7.6593089462600406E-2</v>
      </c>
      <c r="L23" s="2" t="s">
        <v>0</v>
      </c>
      <c r="M23" s="2" t="s">
        <v>0</v>
      </c>
      <c r="N23" s="2" t="s">
        <v>0</v>
      </c>
      <c r="O23" s="2" t="s">
        <v>0</v>
      </c>
      <c r="P23" s="2">
        <v>0.69762499025037095</v>
      </c>
      <c r="Q23" s="2">
        <v>0.14653043184358999</v>
      </c>
      <c r="R23" s="2" t="s">
        <v>0</v>
      </c>
      <c r="S23" s="2" t="s">
        <v>0</v>
      </c>
      <c r="T23" s="2">
        <v>7.7997036112627703E-3</v>
      </c>
      <c r="U23" s="2">
        <v>1.7887320281829301E-2</v>
      </c>
      <c r="V23" s="2" t="s">
        <v>0</v>
      </c>
      <c r="W23" s="2" t="s">
        <v>0</v>
      </c>
      <c r="X23" s="2">
        <v>1</v>
      </c>
      <c r="Y23" s="2"/>
      <c r="Z23" s="2"/>
      <c r="AA23" s="2"/>
    </row>
    <row r="24" spans="1:27" x14ac:dyDescent="0.35">
      <c r="A24" s="8">
        <v>5</v>
      </c>
      <c r="B24" s="3" t="s">
        <v>187</v>
      </c>
      <c r="C24" s="2" t="s">
        <v>0</v>
      </c>
      <c r="D24" s="2" t="s">
        <v>0</v>
      </c>
      <c r="E24" s="2" t="s">
        <v>0</v>
      </c>
      <c r="F24" s="2" t="s">
        <v>0</v>
      </c>
      <c r="G24" s="2">
        <v>0.20186592701992001</v>
      </c>
      <c r="H24" s="2" t="s">
        <v>0</v>
      </c>
      <c r="I24" s="2">
        <v>0.39546486077590898</v>
      </c>
      <c r="J24" s="2" t="s">
        <v>0</v>
      </c>
      <c r="K24" s="2" t="s">
        <v>0</v>
      </c>
      <c r="L24" s="2" t="s">
        <v>0</v>
      </c>
      <c r="M24" s="2" t="s">
        <v>0</v>
      </c>
      <c r="N24" s="2" t="s">
        <v>0</v>
      </c>
      <c r="O24" s="2" t="s">
        <v>0</v>
      </c>
      <c r="P24" s="2" t="s">
        <v>0</v>
      </c>
      <c r="Q24" s="2">
        <v>2.86643132452001E-2</v>
      </c>
      <c r="R24" s="2">
        <v>0.37400489895897099</v>
      </c>
      <c r="S24" s="2" t="s">
        <v>0</v>
      </c>
      <c r="T24" s="2" t="s">
        <v>0</v>
      </c>
      <c r="U24" s="2" t="s">
        <v>0</v>
      </c>
      <c r="V24" s="2" t="s">
        <v>0</v>
      </c>
      <c r="W24" s="2" t="s">
        <v>0</v>
      </c>
      <c r="X24" s="2">
        <v>1</v>
      </c>
      <c r="Y24" s="2"/>
      <c r="Z24" s="2"/>
      <c r="AA24" s="2"/>
    </row>
    <row r="25" spans="1:27" x14ac:dyDescent="0.35">
      <c r="A25" s="8">
        <v>6</v>
      </c>
      <c r="B25" s="3" t="s">
        <v>188</v>
      </c>
      <c r="C25" s="2" t="s">
        <v>0</v>
      </c>
      <c r="D25" s="2" t="s">
        <v>0</v>
      </c>
      <c r="E25" s="2">
        <v>0.40475025982759699</v>
      </c>
      <c r="F25" s="2" t="s">
        <v>0</v>
      </c>
      <c r="G25" s="2" t="s">
        <v>0</v>
      </c>
      <c r="H25" s="2" t="s">
        <v>0</v>
      </c>
      <c r="I25" s="2">
        <v>0.210827168796234</v>
      </c>
      <c r="J25" s="2">
        <v>6.7478755272971799E-2</v>
      </c>
      <c r="K25" s="2">
        <v>0.179250473803265</v>
      </c>
      <c r="L25" s="2" t="s">
        <v>0</v>
      </c>
      <c r="M25" s="2">
        <v>1.8890994681176301E-2</v>
      </c>
      <c r="N25" s="2" t="s">
        <v>0</v>
      </c>
      <c r="O25" s="2">
        <v>7.0642538362780505E-2</v>
      </c>
      <c r="P25" s="2">
        <v>3.1026471846915701E-2</v>
      </c>
      <c r="Q25" s="2" t="s">
        <v>0</v>
      </c>
      <c r="R25" s="2">
        <v>1.7133337409060301E-2</v>
      </c>
      <c r="S25" s="2" t="s">
        <v>0</v>
      </c>
      <c r="T25" s="2" t="s">
        <v>0</v>
      </c>
      <c r="U25" s="2" t="s">
        <v>0</v>
      </c>
      <c r="V25" s="2" t="s">
        <v>0</v>
      </c>
      <c r="W25" s="2" t="s">
        <v>0</v>
      </c>
      <c r="X25" s="2">
        <v>1</v>
      </c>
      <c r="Y25" s="2"/>
      <c r="Z25" s="2"/>
      <c r="AA25" s="2"/>
    </row>
    <row r="26" spans="1:27" x14ac:dyDescent="0.35">
      <c r="A26" s="8">
        <v>7</v>
      </c>
      <c r="B26" s="3" t="s">
        <v>189</v>
      </c>
      <c r="C26" s="2">
        <v>2.7284162924747599E-2</v>
      </c>
      <c r="D26" s="2" t="s">
        <v>0</v>
      </c>
      <c r="E26" s="2" t="s">
        <v>0</v>
      </c>
      <c r="F26" s="2" t="s">
        <v>0</v>
      </c>
      <c r="G26" s="2">
        <v>6.1164453361357903E-2</v>
      </c>
      <c r="H26" s="2" t="s">
        <v>0</v>
      </c>
      <c r="I26" s="2">
        <v>9.8336836406483899E-2</v>
      </c>
      <c r="J26" s="2">
        <v>6.6001082768064696E-3</v>
      </c>
      <c r="K26" s="2" t="s">
        <v>0</v>
      </c>
      <c r="L26" s="2" t="s">
        <v>0</v>
      </c>
      <c r="M26" s="2" t="s">
        <v>0</v>
      </c>
      <c r="N26" s="2" t="s">
        <v>0</v>
      </c>
      <c r="O26" s="2">
        <v>0.34648578070762098</v>
      </c>
      <c r="P26" s="2">
        <v>0.17212827616954901</v>
      </c>
      <c r="Q26" s="2">
        <v>0.258590490748702</v>
      </c>
      <c r="R26" s="2">
        <v>1.49079647144995E-2</v>
      </c>
      <c r="S26" s="2" t="s">
        <v>0</v>
      </c>
      <c r="T26" s="2">
        <v>5.0476099487277498E-3</v>
      </c>
      <c r="U26" s="2">
        <v>6.1542626031018104E-3</v>
      </c>
      <c r="V26" s="2">
        <v>3.30005413840324E-3</v>
      </c>
      <c r="W26" s="2" t="s">
        <v>0</v>
      </c>
      <c r="X26" s="2">
        <v>1</v>
      </c>
      <c r="Y26" s="2"/>
      <c r="Z26" s="2"/>
      <c r="AA26" s="2"/>
    </row>
    <row r="27" spans="1:27" x14ac:dyDescent="0.35">
      <c r="A27" s="8">
        <v>8</v>
      </c>
      <c r="B27" s="3" t="s">
        <v>190</v>
      </c>
      <c r="C27" s="2" t="s">
        <v>0</v>
      </c>
      <c r="D27" s="2">
        <v>6.3141135816764098E-3</v>
      </c>
      <c r="E27" s="2" t="s">
        <v>0</v>
      </c>
      <c r="F27" s="2">
        <v>3.9319981425530198E-2</v>
      </c>
      <c r="G27" s="2">
        <v>0.22592706505285901</v>
      </c>
      <c r="H27" s="2">
        <v>6.4528190376253597E-3</v>
      </c>
      <c r="I27" s="2">
        <v>0.227971462860106</v>
      </c>
      <c r="J27" s="2" t="s">
        <v>0</v>
      </c>
      <c r="K27" s="2">
        <v>6.0939940537574101E-2</v>
      </c>
      <c r="L27" s="2">
        <v>7.8338429251171501E-2</v>
      </c>
      <c r="M27" s="2">
        <v>4.4608880767583903E-2</v>
      </c>
      <c r="N27" s="2" t="s">
        <v>0</v>
      </c>
      <c r="O27" s="2" t="s">
        <v>0</v>
      </c>
      <c r="P27" s="2" t="s">
        <v>0</v>
      </c>
      <c r="Q27" s="2">
        <v>1.52817228423763E-2</v>
      </c>
      <c r="R27" s="2">
        <v>0.17147009691289899</v>
      </c>
      <c r="S27" s="2">
        <v>8.3042353409440404E-3</v>
      </c>
      <c r="T27" s="2">
        <v>2.67942756861397E-2</v>
      </c>
      <c r="U27" s="2">
        <v>7.0197022054167496E-3</v>
      </c>
      <c r="V27" s="2">
        <v>8.1257274498097304E-2</v>
      </c>
      <c r="W27" s="2" t="s">
        <v>0</v>
      </c>
      <c r="X27" s="2">
        <v>1</v>
      </c>
      <c r="Y27" s="2"/>
      <c r="Z27" s="2"/>
      <c r="AA27" s="2"/>
    </row>
    <row r="28" spans="1:27" x14ac:dyDescent="0.35">
      <c r="P28" s="1"/>
    </row>
    <row r="29" spans="1:27" x14ac:dyDescent="0.35">
      <c r="P29" s="1"/>
    </row>
    <row r="30" spans="1:27" x14ac:dyDescent="0.35">
      <c r="A30" s="3" t="s">
        <v>192</v>
      </c>
      <c r="P30" s="1"/>
    </row>
    <row r="31" spans="1:27" s="4" customFormat="1" x14ac:dyDescent="0.35">
      <c r="A31" s="6" t="s">
        <v>194</v>
      </c>
      <c r="P31" s="5"/>
    </row>
    <row r="32" spans="1:27" s="3" customFormat="1" x14ac:dyDescent="0.35">
      <c r="A32" s="11" t="s">
        <v>37</v>
      </c>
      <c r="B32" s="11"/>
      <c r="C32" s="11"/>
    </row>
    <row r="33" spans="1:28" s="3" customFormat="1" x14ac:dyDescent="0.35">
      <c r="A33" s="8" t="s">
        <v>232</v>
      </c>
      <c r="B33" s="8" t="s">
        <v>1</v>
      </c>
      <c r="C33" s="35" t="s">
        <v>2</v>
      </c>
      <c r="D33" s="35"/>
      <c r="E33" s="35"/>
      <c r="F33" s="35"/>
      <c r="G33" s="35"/>
      <c r="H33" s="35"/>
      <c r="I33" s="35"/>
      <c r="J33" s="35"/>
      <c r="K33" s="35"/>
      <c r="L33" s="35"/>
      <c r="M33" s="35"/>
      <c r="N33" s="35"/>
      <c r="O33" s="35"/>
      <c r="P33" s="35"/>
      <c r="Q33" s="35"/>
      <c r="R33" s="35"/>
      <c r="S33" s="35"/>
      <c r="T33" s="35"/>
      <c r="U33" s="35"/>
      <c r="V33" s="35"/>
      <c r="W33" s="35"/>
      <c r="X33" s="3" t="s">
        <v>36</v>
      </c>
      <c r="Y33" s="3" t="s">
        <v>182</v>
      </c>
    </row>
    <row r="34" spans="1:28" x14ac:dyDescent="0.35">
      <c r="C34" s="3">
        <v>140600</v>
      </c>
      <c r="D34" s="3">
        <v>110200</v>
      </c>
      <c r="E34" s="3">
        <v>140100</v>
      </c>
      <c r="F34" s="3">
        <v>140801</v>
      </c>
      <c r="G34" s="3">
        <v>130301</v>
      </c>
      <c r="H34" s="3">
        <v>130201</v>
      </c>
      <c r="I34" s="3">
        <v>130202</v>
      </c>
      <c r="J34" s="3">
        <v>140802</v>
      </c>
      <c r="K34" s="3">
        <v>140700</v>
      </c>
      <c r="L34" s="3">
        <v>140401</v>
      </c>
      <c r="M34" s="3">
        <v>140500</v>
      </c>
      <c r="N34" s="3">
        <v>150302</v>
      </c>
      <c r="O34" s="3">
        <v>150602</v>
      </c>
      <c r="P34" s="3">
        <v>150200</v>
      </c>
      <c r="Q34" s="3">
        <v>150100</v>
      </c>
      <c r="R34" s="3">
        <v>150400</v>
      </c>
      <c r="S34" s="3">
        <v>160102</v>
      </c>
      <c r="T34" s="3">
        <v>160203</v>
      </c>
      <c r="U34" s="3">
        <v>160300</v>
      </c>
      <c r="V34" s="3">
        <v>170402</v>
      </c>
      <c r="W34" s="3">
        <v>150701</v>
      </c>
      <c r="Z34" s="3"/>
      <c r="AA34" s="3"/>
    </row>
    <row r="35" spans="1:28" x14ac:dyDescent="0.35">
      <c r="A35" s="8">
        <v>1</v>
      </c>
      <c r="B35" s="3" t="s">
        <v>183</v>
      </c>
      <c r="C35">
        <v>1</v>
      </c>
      <c r="D35" t="s">
        <v>0</v>
      </c>
      <c r="E35" t="s">
        <v>0</v>
      </c>
      <c r="F35">
        <v>0.2</v>
      </c>
      <c r="G35" t="s">
        <v>0</v>
      </c>
      <c r="H35" t="s">
        <v>0</v>
      </c>
      <c r="I35">
        <v>4</v>
      </c>
      <c r="J35" t="s">
        <v>0</v>
      </c>
      <c r="K35">
        <v>2</v>
      </c>
      <c r="L35" t="s">
        <v>0</v>
      </c>
      <c r="M35" t="s">
        <v>0</v>
      </c>
      <c r="N35" t="s">
        <v>0</v>
      </c>
      <c r="O35" t="s">
        <v>0</v>
      </c>
      <c r="P35">
        <v>3</v>
      </c>
      <c r="Q35">
        <v>6</v>
      </c>
      <c r="R35" t="s">
        <v>0</v>
      </c>
      <c r="S35" t="s">
        <v>0</v>
      </c>
      <c r="T35" t="s">
        <v>0</v>
      </c>
      <c r="U35" t="s">
        <v>0</v>
      </c>
      <c r="V35" t="s">
        <v>0</v>
      </c>
      <c r="W35" t="s">
        <v>0</v>
      </c>
      <c r="X35">
        <v>17</v>
      </c>
      <c r="Y35" s="2">
        <f>X35/$X$43</f>
        <v>0.14166666666666666</v>
      </c>
      <c r="AA35" s="1"/>
    </row>
    <row r="36" spans="1:28" x14ac:dyDescent="0.35">
      <c r="A36" s="8">
        <v>2</v>
      </c>
      <c r="B36" s="3" t="s">
        <v>184</v>
      </c>
      <c r="C36" t="s">
        <v>0</v>
      </c>
      <c r="D36" t="s">
        <v>0</v>
      </c>
      <c r="E36" t="s">
        <v>0</v>
      </c>
      <c r="F36" t="s">
        <v>0</v>
      </c>
      <c r="G36" t="s">
        <v>0</v>
      </c>
      <c r="H36" t="s">
        <v>0</v>
      </c>
      <c r="I36">
        <v>6</v>
      </c>
      <c r="J36" t="s">
        <v>0</v>
      </c>
      <c r="K36" t="s">
        <v>0</v>
      </c>
      <c r="L36" t="s">
        <v>0</v>
      </c>
      <c r="M36" t="s">
        <v>0</v>
      </c>
      <c r="N36" t="s">
        <v>0</v>
      </c>
      <c r="O36" t="s">
        <v>0</v>
      </c>
      <c r="P36" t="s">
        <v>0</v>
      </c>
      <c r="Q36" t="s">
        <v>0</v>
      </c>
      <c r="R36" t="s">
        <v>0</v>
      </c>
      <c r="S36" t="s">
        <v>0</v>
      </c>
      <c r="T36" t="s">
        <v>0</v>
      </c>
      <c r="U36" t="s">
        <v>0</v>
      </c>
      <c r="V36" t="s">
        <v>0</v>
      </c>
      <c r="W36" t="s">
        <v>0</v>
      </c>
      <c r="X36">
        <v>6</v>
      </c>
      <c r="Y36" s="2">
        <f t="shared" ref="Y36:Y42" si="2">X36/$X$43</f>
        <v>0.05</v>
      </c>
      <c r="AA36" s="1"/>
    </row>
    <row r="37" spans="1:28" x14ac:dyDescent="0.35">
      <c r="A37" s="8">
        <v>3</v>
      </c>
      <c r="B37" s="3" t="s">
        <v>185</v>
      </c>
      <c r="C37" t="s">
        <v>0</v>
      </c>
      <c r="D37" t="s">
        <v>0</v>
      </c>
      <c r="E37" t="s">
        <v>0</v>
      </c>
      <c r="F37" t="s">
        <v>0</v>
      </c>
      <c r="G37">
        <v>1</v>
      </c>
      <c r="H37" t="s">
        <v>0</v>
      </c>
      <c r="I37">
        <v>11</v>
      </c>
      <c r="J37" t="s">
        <v>0</v>
      </c>
      <c r="K37" t="s">
        <v>0</v>
      </c>
      <c r="L37" t="s">
        <v>0</v>
      </c>
      <c r="M37" t="s">
        <v>0</v>
      </c>
      <c r="N37" t="s">
        <v>0</v>
      </c>
      <c r="O37" t="s">
        <v>0</v>
      </c>
      <c r="P37" t="s">
        <v>0</v>
      </c>
      <c r="Q37">
        <v>11</v>
      </c>
      <c r="R37" t="s">
        <v>0</v>
      </c>
      <c r="S37" t="s">
        <v>0</v>
      </c>
      <c r="T37" t="s">
        <v>0</v>
      </c>
      <c r="U37" t="s">
        <v>0</v>
      </c>
      <c r="V37" t="s">
        <v>0</v>
      </c>
      <c r="W37">
        <v>0.2</v>
      </c>
      <c r="X37">
        <v>23</v>
      </c>
      <c r="Y37" s="2">
        <f t="shared" si="2"/>
        <v>0.19166666666666668</v>
      </c>
      <c r="AA37" s="1"/>
    </row>
    <row r="38" spans="1:28" x14ac:dyDescent="0.35">
      <c r="A38" s="8">
        <v>4</v>
      </c>
      <c r="B38" s="3" t="s">
        <v>186</v>
      </c>
      <c r="C38" t="s">
        <v>0</v>
      </c>
      <c r="D38" t="s">
        <v>0</v>
      </c>
      <c r="E38" t="s">
        <v>0</v>
      </c>
      <c r="F38" t="s">
        <v>0</v>
      </c>
      <c r="G38" t="s">
        <v>0</v>
      </c>
      <c r="H38" t="s">
        <v>0</v>
      </c>
      <c r="I38">
        <v>0.4</v>
      </c>
      <c r="J38">
        <v>0.1</v>
      </c>
      <c r="K38">
        <v>7</v>
      </c>
      <c r="L38" t="s">
        <v>0</v>
      </c>
      <c r="M38" t="s">
        <v>0</v>
      </c>
      <c r="N38" t="s">
        <v>0</v>
      </c>
      <c r="O38" t="s">
        <v>0</v>
      </c>
      <c r="P38">
        <v>9</v>
      </c>
      <c r="Q38">
        <v>12</v>
      </c>
      <c r="R38" t="s">
        <v>0</v>
      </c>
      <c r="S38" t="s">
        <v>0</v>
      </c>
      <c r="T38">
        <v>1</v>
      </c>
      <c r="U38">
        <v>2</v>
      </c>
      <c r="V38" t="s">
        <v>0</v>
      </c>
      <c r="W38" t="s">
        <v>0</v>
      </c>
      <c r="X38">
        <v>31</v>
      </c>
      <c r="Y38" s="2">
        <f t="shared" si="2"/>
        <v>0.25833333333333336</v>
      </c>
      <c r="AA38" s="1"/>
    </row>
    <row r="39" spans="1:28" x14ac:dyDescent="0.35">
      <c r="A39" s="8">
        <v>5</v>
      </c>
      <c r="B39" s="3" t="s">
        <v>187</v>
      </c>
      <c r="C39" t="s">
        <v>0</v>
      </c>
      <c r="D39" t="s">
        <v>0</v>
      </c>
      <c r="E39" t="s">
        <v>0</v>
      </c>
      <c r="F39" t="s">
        <v>0</v>
      </c>
      <c r="G39">
        <v>1</v>
      </c>
      <c r="H39" t="s">
        <v>0</v>
      </c>
      <c r="I39">
        <v>0.2</v>
      </c>
      <c r="J39" t="s">
        <v>0</v>
      </c>
      <c r="K39" t="s">
        <v>0</v>
      </c>
      <c r="L39" t="s">
        <v>0</v>
      </c>
      <c r="M39" t="s">
        <v>0</v>
      </c>
      <c r="N39" t="s">
        <v>0</v>
      </c>
      <c r="O39" t="s">
        <v>0</v>
      </c>
      <c r="P39" t="s">
        <v>0</v>
      </c>
      <c r="Q39">
        <v>1</v>
      </c>
      <c r="R39">
        <v>3</v>
      </c>
      <c r="S39" t="s">
        <v>0</v>
      </c>
      <c r="T39" t="s">
        <v>0</v>
      </c>
      <c r="U39" t="s">
        <v>0</v>
      </c>
      <c r="V39" t="s">
        <v>0</v>
      </c>
      <c r="W39" t="s">
        <v>0</v>
      </c>
      <c r="X39">
        <v>5</v>
      </c>
      <c r="Y39" s="2">
        <f t="shared" si="2"/>
        <v>4.1666666666666664E-2</v>
      </c>
      <c r="AA39" s="1"/>
    </row>
    <row r="40" spans="1:28" x14ac:dyDescent="0.35">
      <c r="A40" s="8">
        <v>6</v>
      </c>
      <c r="B40" s="3" t="s">
        <v>188</v>
      </c>
      <c r="C40" t="s">
        <v>0</v>
      </c>
      <c r="D40" t="s">
        <v>0</v>
      </c>
      <c r="E40">
        <v>5</v>
      </c>
      <c r="F40" t="s">
        <v>0</v>
      </c>
      <c r="G40" t="s">
        <v>0</v>
      </c>
      <c r="H40" t="s">
        <v>0</v>
      </c>
      <c r="I40">
        <v>1</v>
      </c>
      <c r="J40" t="s">
        <v>0</v>
      </c>
      <c r="K40">
        <v>0.5</v>
      </c>
      <c r="L40" t="s">
        <v>0</v>
      </c>
      <c r="M40">
        <v>0.4</v>
      </c>
      <c r="N40" t="s">
        <v>0</v>
      </c>
      <c r="O40" t="s">
        <v>0</v>
      </c>
      <c r="P40" t="s">
        <v>0</v>
      </c>
      <c r="Q40" t="s">
        <v>0</v>
      </c>
      <c r="R40" t="s">
        <v>0</v>
      </c>
      <c r="S40" t="s">
        <v>0</v>
      </c>
      <c r="T40" t="s">
        <v>0</v>
      </c>
      <c r="U40" t="s">
        <v>0</v>
      </c>
      <c r="V40" t="s">
        <v>0</v>
      </c>
      <c r="W40" t="s">
        <v>0</v>
      </c>
      <c r="X40">
        <v>7</v>
      </c>
      <c r="Y40" s="2">
        <f t="shared" si="2"/>
        <v>5.8333333333333334E-2</v>
      </c>
      <c r="AA40" s="1"/>
    </row>
    <row r="41" spans="1:28" x14ac:dyDescent="0.35">
      <c r="A41" s="8">
        <v>7</v>
      </c>
      <c r="B41" s="3" t="s">
        <v>189</v>
      </c>
      <c r="C41">
        <v>2</v>
      </c>
      <c r="D41" t="s">
        <v>0</v>
      </c>
      <c r="E41" t="s">
        <v>0</v>
      </c>
      <c r="F41" t="s">
        <v>0</v>
      </c>
      <c r="G41">
        <v>0.4</v>
      </c>
      <c r="H41" t="s">
        <v>0</v>
      </c>
      <c r="I41">
        <v>2</v>
      </c>
      <c r="J41">
        <v>0.5</v>
      </c>
      <c r="K41" t="s">
        <v>0</v>
      </c>
      <c r="L41" t="s">
        <v>0</v>
      </c>
      <c r="M41" t="s">
        <v>0</v>
      </c>
      <c r="N41" t="s">
        <v>0</v>
      </c>
      <c r="O41" t="s">
        <v>0</v>
      </c>
      <c r="P41">
        <v>0.1</v>
      </c>
      <c r="Q41">
        <v>7</v>
      </c>
      <c r="R41">
        <v>0.3</v>
      </c>
      <c r="S41" t="s">
        <v>0</v>
      </c>
      <c r="T41">
        <v>0</v>
      </c>
      <c r="U41">
        <v>1</v>
      </c>
      <c r="V41" t="s">
        <v>0</v>
      </c>
      <c r="W41" t="s">
        <v>0</v>
      </c>
      <c r="X41">
        <v>13</v>
      </c>
      <c r="Y41" s="2">
        <f t="shared" si="2"/>
        <v>0.10833333333333334</v>
      </c>
      <c r="AA41" s="1"/>
    </row>
    <row r="42" spans="1:28" x14ac:dyDescent="0.35">
      <c r="A42" s="29">
        <v>8</v>
      </c>
      <c r="B42" s="11" t="s">
        <v>190</v>
      </c>
      <c r="C42" s="12" t="s">
        <v>0</v>
      </c>
      <c r="D42" s="12">
        <v>0.2</v>
      </c>
      <c r="E42" s="12" t="s">
        <v>0</v>
      </c>
      <c r="F42" s="12" t="s">
        <v>0</v>
      </c>
      <c r="G42" s="12">
        <v>1</v>
      </c>
      <c r="H42" s="12" t="s">
        <v>0</v>
      </c>
      <c r="I42" s="12">
        <v>0.4</v>
      </c>
      <c r="J42" s="12" t="s">
        <v>0</v>
      </c>
      <c r="K42" s="12">
        <v>4</v>
      </c>
      <c r="L42" s="12">
        <v>4</v>
      </c>
      <c r="M42" s="12">
        <v>2</v>
      </c>
      <c r="N42" s="12" t="s">
        <v>0</v>
      </c>
      <c r="O42" s="12" t="s">
        <v>0</v>
      </c>
      <c r="P42" s="12" t="s">
        <v>0</v>
      </c>
      <c r="Q42" s="12">
        <v>1</v>
      </c>
      <c r="R42" s="12">
        <v>2</v>
      </c>
      <c r="S42" s="12">
        <v>0.1</v>
      </c>
      <c r="T42" s="12">
        <v>1</v>
      </c>
      <c r="U42" s="12">
        <v>0.4</v>
      </c>
      <c r="V42" s="12">
        <v>2</v>
      </c>
      <c r="W42" s="12" t="s">
        <v>0</v>
      </c>
      <c r="X42" s="12">
        <v>18</v>
      </c>
      <c r="Y42" s="18">
        <f t="shared" si="2"/>
        <v>0.15</v>
      </c>
      <c r="AA42" s="1"/>
    </row>
    <row r="43" spans="1:28" x14ac:dyDescent="0.35">
      <c r="B43" s="3" t="s">
        <v>36</v>
      </c>
      <c r="C43" s="9">
        <f t="shared" ref="C43:W43" si="3">SUM(C35:C42)</f>
        <v>3</v>
      </c>
      <c r="D43" s="19">
        <f t="shared" si="3"/>
        <v>0.2</v>
      </c>
      <c r="E43" s="9">
        <f t="shared" si="3"/>
        <v>5</v>
      </c>
      <c r="F43" s="19">
        <f t="shared" si="3"/>
        <v>0.2</v>
      </c>
      <c r="G43" s="19">
        <f t="shared" si="3"/>
        <v>3.4</v>
      </c>
      <c r="H43" s="9">
        <f t="shared" si="3"/>
        <v>0</v>
      </c>
      <c r="I43" s="9">
        <f>SUM(I35:I42)</f>
        <v>24.999999999999996</v>
      </c>
      <c r="J43" s="9">
        <f t="shared" si="3"/>
        <v>0.6</v>
      </c>
      <c r="K43" s="19">
        <f t="shared" si="3"/>
        <v>13.5</v>
      </c>
      <c r="L43" s="9">
        <f t="shared" si="3"/>
        <v>4</v>
      </c>
      <c r="M43" s="19">
        <f t="shared" si="3"/>
        <v>2.4</v>
      </c>
      <c r="N43" s="9">
        <f t="shared" si="3"/>
        <v>0</v>
      </c>
      <c r="O43" s="9">
        <f t="shared" si="3"/>
        <v>0</v>
      </c>
      <c r="P43" s="19">
        <f t="shared" si="3"/>
        <v>12.1</v>
      </c>
      <c r="Q43" s="9">
        <f t="shared" si="3"/>
        <v>38</v>
      </c>
      <c r="R43" s="19">
        <f>SUM(R35:R42)</f>
        <v>5.3</v>
      </c>
      <c r="S43" s="19">
        <f t="shared" si="3"/>
        <v>0.1</v>
      </c>
      <c r="T43" s="9">
        <f t="shared" si="3"/>
        <v>2</v>
      </c>
      <c r="U43" s="19">
        <f t="shared" si="3"/>
        <v>3.4</v>
      </c>
      <c r="V43" s="9">
        <f t="shared" si="3"/>
        <v>2</v>
      </c>
      <c r="W43" s="19">
        <f t="shared" si="3"/>
        <v>0.2</v>
      </c>
      <c r="X43" s="9">
        <f>SUM(X35:X42)</f>
        <v>120</v>
      </c>
      <c r="Y43" s="10">
        <f>SUM(Y35:Y42)</f>
        <v>0.99999999999999989</v>
      </c>
      <c r="AA43" s="2"/>
    </row>
    <row r="44" spans="1:28" x14ac:dyDescent="0.35">
      <c r="R44" s="2"/>
      <c r="Z44" s="3"/>
      <c r="AA44" s="3"/>
      <c r="AB44" s="3"/>
    </row>
    <row r="45" spans="1:28" x14ac:dyDescent="0.35">
      <c r="A45" s="11" t="s">
        <v>38</v>
      </c>
      <c r="B45" s="12"/>
      <c r="C45" s="12"/>
    </row>
    <row r="46" spans="1:28" x14ac:dyDescent="0.35">
      <c r="A46" s="8" t="s">
        <v>232</v>
      </c>
      <c r="B46" s="8" t="s">
        <v>1</v>
      </c>
      <c r="C46" s="35" t="s">
        <v>2</v>
      </c>
      <c r="D46" s="35"/>
      <c r="E46" s="35"/>
      <c r="F46" s="35"/>
      <c r="G46" s="35"/>
      <c r="H46" s="35"/>
      <c r="I46" s="35"/>
      <c r="J46" s="35"/>
      <c r="K46" s="35"/>
      <c r="L46" s="35"/>
      <c r="M46" s="35"/>
      <c r="N46" s="35"/>
      <c r="O46" s="35"/>
      <c r="P46" s="35"/>
      <c r="Q46" s="35"/>
      <c r="R46" s="35"/>
      <c r="S46" s="35"/>
      <c r="T46" s="35"/>
      <c r="U46" s="35"/>
      <c r="V46" s="35"/>
      <c r="W46" s="35"/>
      <c r="X46" s="3" t="s">
        <v>36</v>
      </c>
      <c r="Y46" s="3"/>
      <c r="Z46" s="3"/>
      <c r="AA46" s="3"/>
    </row>
    <row r="47" spans="1:28" x14ac:dyDescent="0.35">
      <c r="C47" s="3">
        <v>140600</v>
      </c>
      <c r="D47" s="3">
        <v>110200</v>
      </c>
      <c r="E47" s="3">
        <v>140100</v>
      </c>
      <c r="F47" s="3">
        <v>140801</v>
      </c>
      <c r="G47" s="3">
        <v>130301</v>
      </c>
      <c r="H47" s="3">
        <v>130201</v>
      </c>
      <c r="I47" s="3">
        <v>130202</v>
      </c>
      <c r="J47" s="3">
        <v>140802</v>
      </c>
      <c r="K47" s="3">
        <v>140700</v>
      </c>
      <c r="L47" s="3">
        <v>140401</v>
      </c>
      <c r="M47" s="3">
        <v>140500</v>
      </c>
      <c r="N47" s="3">
        <v>150302</v>
      </c>
      <c r="O47" s="3">
        <v>150602</v>
      </c>
      <c r="P47" s="3">
        <v>150200</v>
      </c>
      <c r="Q47" s="3">
        <v>150100</v>
      </c>
      <c r="R47" s="3">
        <v>150400</v>
      </c>
      <c r="S47" s="3">
        <v>160102</v>
      </c>
      <c r="T47" s="3">
        <v>160203</v>
      </c>
      <c r="U47" s="3">
        <v>160300</v>
      </c>
      <c r="V47" s="3">
        <v>170402</v>
      </c>
      <c r="W47" s="3">
        <v>150701</v>
      </c>
      <c r="Y47" s="3"/>
      <c r="Z47" s="3"/>
    </row>
    <row r="48" spans="1:28" x14ac:dyDescent="0.35">
      <c r="A48" s="8">
        <v>1</v>
      </c>
      <c r="B48" s="3" t="s">
        <v>183</v>
      </c>
      <c r="C48" s="2">
        <v>7.9746987469474395E-2</v>
      </c>
      <c r="D48" s="2" t="s">
        <v>0</v>
      </c>
      <c r="E48" s="2" t="s">
        <v>0</v>
      </c>
      <c r="F48" s="2">
        <v>1.0008407061932E-2</v>
      </c>
      <c r="G48" s="2" t="s">
        <v>0</v>
      </c>
      <c r="H48" s="2" t="s">
        <v>0</v>
      </c>
      <c r="I48" s="2">
        <v>0.235417750910765</v>
      </c>
      <c r="J48" s="2" t="s">
        <v>0</v>
      </c>
      <c r="K48" s="2">
        <v>0.11895992633812399</v>
      </c>
      <c r="L48" s="2" t="s">
        <v>0</v>
      </c>
      <c r="M48" s="2" t="s">
        <v>0</v>
      </c>
      <c r="N48" s="2" t="s">
        <v>0</v>
      </c>
      <c r="O48" s="2" t="s">
        <v>0</v>
      </c>
      <c r="P48" s="2">
        <v>0.18553585011409601</v>
      </c>
      <c r="Q48" s="2">
        <v>0.370331078105609</v>
      </c>
      <c r="R48" s="2" t="s">
        <v>0</v>
      </c>
      <c r="S48" s="2" t="s">
        <v>0</v>
      </c>
      <c r="T48" s="2" t="s">
        <v>0</v>
      </c>
      <c r="U48" s="2" t="s">
        <v>0</v>
      </c>
      <c r="V48" s="2" t="s">
        <v>0</v>
      </c>
      <c r="W48" s="2" t="s">
        <v>0</v>
      </c>
      <c r="X48" s="2">
        <v>1</v>
      </c>
      <c r="Y48" s="2"/>
      <c r="Z48" s="2"/>
      <c r="AA48" s="2"/>
    </row>
    <row r="49" spans="1:27" x14ac:dyDescent="0.35">
      <c r="A49" s="8">
        <v>2</v>
      </c>
      <c r="B49" s="3" t="s">
        <v>184</v>
      </c>
      <c r="C49" s="2" t="s">
        <v>0</v>
      </c>
      <c r="D49" s="2" t="s">
        <v>0</v>
      </c>
      <c r="E49" s="2" t="s">
        <v>0</v>
      </c>
      <c r="F49" s="2" t="s">
        <v>0</v>
      </c>
      <c r="G49" s="2" t="s">
        <v>0</v>
      </c>
      <c r="H49" s="2" t="s">
        <v>0</v>
      </c>
      <c r="I49" s="2">
        <v>1</v>
      </c>
      <c r="J49" s="2" t="s">
        <v>0</v>
      </c>
      <c r="K49" s="2" t="s">
        <v>0</v>
      </c>
      <c r="L49" s="2" t="s">
        <v>0</v>
      </c>
      <c r="M49" s="2" t="s">
        <v>0</v>
      </c>
      <c r="N49" s="2" t="s">
        <v>0</v>
      </c>
      <c r="O49" s="2" t="s">
        <v>0</v>
      </c>
      <c r="P49" s="2" t="s">
        <v>0</v>
      </c>
      <c r="Q49" s="2" t="s">
        <v>0</v>
      </c>
      <c r="R49" s="2" t="s">
        <v>0</v>
      </c>
      <c r="S49" s="2" t="s">
        <v>0</v>
      </c>
      <c r="T49" s="2" t="s">
        <v>0</v>
      </c>
      <c r="U49" s="2" t="s">
        <v>0</v>
      </c>
      <c r="V49" s="2" t="s">
        <v>0</v>
      </c>
      <c r="W49" s="2" t="s">
        <v>0</v>
      </c>
      <c r="X49" s="2">
        <v>1</v>
      </c>
      <c r="Y49" s="2"/>
      <c r="Z49" s="2"/>
      <c r="AA49" s="2"/>
    </row>
    <row r="50" spans="1:27" x14ac:dyDescent="0.35">
      <c r="A50" s="8">
        <v>3</v>
      </c>
      <c r="B50" s="3" t="s">
        <v>185</v>
      </c>
      <c r="C50" s="2" t="s">
        <v>0</v>
      </c>
      <c r="D50" s="2" t="s">
        <v>0</v>
      </c>
      <c r="E50" s="2" t="s">
        <v>0</v>
      </c>
      <c r="F50" s="2" t="s">
        <v>0</v>
      </c>
      <c r="G50" s="2">
        <v>2.5792076185824998E-2</v>
      </c>
      <c r="H50" s="2" t="s">
        <v>0</v>
      </c>
      <c r="I50" s="2">
        <v>0.50048837067334095</v>
      </c>
      <c r="J50" s="2" t="s">
        <v>0</v>
      </c>
      <c r="K50" s="2" t="s">
        <v>0</v>
      </c>
      <c r="L50" s="2" t="s">
        <v>0</v>
      </c>
      <c r="M50" s="2" t="s">
        <v>0</v>
      </c>
      <c r="N50" s="2" t="s">
        <v>0</v>
      </c>
      <c r="O50" s="2" t="s">
        <v>0</v>
      </c>
      <c r="P50" s="2" t="s">
        <v>0</v>
      </c>
      <c r="Q50" s="2">
        <v>0.46529515902570101</v>
      </c>
      <c r="R50" s="2" t="s">
        <v>0</v>
      </c>
      <c r="S50" s="2" t="s">
        <v>0</v>
      </c>
      <c r="T50" s="2" t="s">
        <v>0</v>
      </c>
      <c r="U50" s="2" t="s">
        <v>0</v>
      </c>
      <c r="V50" s="2" t="s">
        <v>0</v>
      </c>
      <c r="W50" s="2">
        <v>8.4243941151333906E-3</v>
      </c>
      <c r="X50" s="2">
        <v>1</v>
      </c>
      <c r="Y50" s="2"/>
      <c r="Z50" s="2"/>
      <c r="AA50" s="2"/>
    </row>
    <row r="51" spans="1:27" x14ac:dyDescent="0.35">
      <c r="A51" s="8">
        <v>4</v>
      </c>
      <c r="B51" s="3" t="s">
        <v>186</v>
      </c>
      <c r="C51" s="2" t="s">
        <v>0</v>
      </c>
      <c r="D51" s="2" t="s">
        <v>0</v>
      </c>
      <c r="E51" s="2" t="s">
        <v>0</v>
      </c>
      <c r="F51" s="2" t="s">
        <v>0</v>
      </c>
      <c r="G51" s="2" t="s">
        <v>0</v>
      </c>
      <c r="H51" s="2" t="s">
        <v>0</v>
      </c>
      <c r="I51" s="2">
        <v>1.2911959773841601E-2</v>
      </c>
      <c r="J51" s="2">
        <v>3.3218433955610198E-3</v>
      </c>
      <c r="K51" s="2">
        <v>0.213280547876637</v>
      </c>
      <c r="L51" s="2" t="s">
        <v>0</v>
      </c>
      <c r="M51" s="2" t="s">
        <v>0</v>
      </c>
      <c r="N51" s="2" t="s">
        <v>0</v>
      </c>
      <c r="O51" s="2" t="s">
        <v>0</v>
      </c>
      <c r="P51" s="2">
        <v>0.30703161439313797</v>
      </c>
      <c r="Q51" s="2">
        <v>0.38134079610479699</v>
      </c>
      <c r="R51" s="2" t="s">
        <v>0</v>
      </c>
      <c r="S51" s="2" t="s">
        <v>0</v>
      </c>
      <c r="T51" s="2">
        <v>2.60855715959637E-2</v>
      </c>
      <c r="U51" s="2">
        <v>5.6027666860061699E-2</v>
      </c>
      <c r="V51" s="2" t="s">
        <v>0</v>
      </c>
      <c r="W51" s="2" t="s">
        <v>0</v>
      </c>
      <c r="X51" s="2">
        <v>1</v>
      </c>
      <c r="Y51" s="2"/>
      <c r="Z51" s="2"/>
      <c r="AA51" s="2"/>
    </row>
    <row r="52" spans="1:27" x14ac:dyDescent="0.35">
      <c r="A52" s="8">
        <v>5</v>
      </c>
      <c r="B52" s="3" t="s">
        <v>187</v>
      </c>
      <c r="C52" s="2" t="s">
        <v>0</v>
      </c>
      <c r="D52" s="2" t="s">
        <v>0</v>
      </c>
      <c r="E52" s="2" t="s">
        <v>0</v>
      </c>
      <c r="F52" s="2" t="s">
        <v>0</v>
      </c>
      <c r="G52" s="2">
        <v>0.108451167379152</v>
      </c>
      <c r="H52" s="2" t="s">
        <v>0</v>
      </c>
      <c r="I52" s="2">
        <v>3.1568562972706299E-2</v>
      </c>
      <c r="J52" s="2" t="s">
        <v>0</v>
      </c>
      <c r="K52" s="2" t="s">
        <v>0</v>
      </c>
      <c r="L52" s="2" t="s">
        <v>0</v>
      </c>
      <c r="M52" s="2" t="s">
        <v>0</v>
      </c>
      <c r="N52" s="2" t="s">
        <v>0</v>
      </c>
      <c r="O52" s="2" t="s">
        <v>0</v>
      </c>
      <c r="P52" s="2" t="s">
        <v>0</v>
      </c>
      <c r="Q52" s="2">
        <v>0.20933903321275901</v>
      </c>
      <c r="R52" s="2">
        <v>0.65064123643538296</v>
      </c>
      <c r="S52" s="2" t="s">
        <v>0</v>
      </c>
      <c r="T52" s="2" t="s">
        <v>0</v>
      </c>
      <c r="U52" s="2" t="s">
        <v>0</v>
      </c>
      <c r="V52" s="2" t="s">
        <v>0</v>
      </c>
      <c r="W52" s="2" t="s">
        <v>0</v>
      </c>
      <c r="X52" s="2">
        <v>1</v>
      </c>
      <c r="Y52" s="2"/>
      <c r="Z52" s="2"/>
      <c r="AA52" s="2"/>
    </row>
    <row r="53" spans="1:27" x14ac:dyDescent="0.35">
      <c r="A53" s="8">
        <v>6</v>
      </c>
      <c r="B53" s="3" t="s">
        <v>188</v>
      </c>
      <c r="C53" s="2" t="s">
        <v>0</v>
      </c>
      <c r="D53" s="2" t="s">
        <v>0</v>
      </c>
      <c r="E53" s="2">
        <v>0.72550767706785502</v>
      </c>
      <c r="F53" s="2" t="s">
        <v>0</v>
      </c>
      <c r="G53" s="2" t="s">
        <v>0</v>
      </c>
      <c r="H53" s="2" t="s">
        <v>0</v>
      </c>
      <c r="I53" s="2">
        <v>0.15690936106983699</v>
      </c>
      <c r="J53" s="2" t="s">
        <v>0</v>
      </c>
      <c r="K53" s="2">
        <v>6.7013372956909401E-2</v>
      </c>
      <c r="L53" s="2" t="s">
        <v>0</v>
      </c>
      <c r="M53" s="2">
        <v>5.0569588905398699E-2</v>
      </c>
      <c r="N53" s="2" t="s">
        <v>0</v>
      </c>
      <c r="O53" s="2" t="s">
        <v>0</v>
      </c>
      <c r="P53" s="2" t="s">
        <v>0</v>
      </c>
      <c r="Q53" s="2" t="s">
        <v>0</v>
      </c>
      <c r="R53" s="2" t="s">
        <v>0</v>
      </c>
      <c r="S53" s="2" t="s">
        <v>0</v>
      </c>
      <c r="T53" s="2" t="s">
        <v>0</v>
      </c>
      <c r="U53" s="2" t="s">
        <v>0</v>
      </c>
      <c r="V53" s="2" t="s">
        <v>0</v>
      </c>
      <c r="W53" s="2" t="s">
        <v>0</v>
      </c>
      <c r="X53" s="2">
        <v>1</v>
      </c>
      <c r="Y53" s="2"/>
      <c r="Z53" s="2"/>
      <c r="AA53" s="2"/>
    </row>
    <row r="54" spans="1:27" x14ac:dyDescent="0.35">
      <c r="A54" s="8">
        <v>7</v>
      </c>
      <c r="B54" s="3" t="s">
        <v>189</v>
      </c>
      <c r="C54" s="2">
        <v>0.171059066456556</v>
      </c>
      <c r="D54" s="2" t="s">
        <v>0</v>
      </c>
      <c r="E54" s="2" t="s">
        <v>0</v>
      </c>
      <c r="F54" s="2" t="s">
        <v>0</v>
      </c>
      <c r="G54" s="2">
        <v>3.3201108514915999E-2</v>
      </c>
      <c r="H54" s="2" t="s">
        <v>0</v>
      </c>
      <c r="I54" s="2">
        <v>0.15013856436450601</v>
      </c>
      <c r="J54" s="2">
        <v>3.70048361680161E-2</v>
      </c>
      <c r="K54" s="2" t="s">
        <v>0</v>
      </c>
      <c r="L54" s="2" t="s">
        <v>0</v>
      </c>
      <c r="M54" s="2" t="s">
        <v>0</v>
      </c>
      <c r="N54" s="2" t="s">
        <v>0</v>
      </c>
      <c r="O54" s="2" t="s">
        <v>0</v>
      </c>
      <c r="P54" s="2">
        <v>5.2437102646307699E-3</v>
      </c>
      <c r="Q54" s="2">
        <v>0.53537466717382998</v>
      </c>
      <c r="R54" s="2">
        <v>2.66804325381731E-2</v>
      </c>
      <c r="S54" s="2" t="s">
        <v>0</v>
      </c>
      <c r="T54" s="2">
        <v>2.9886431560071698E-4</v>
      </c>
      <c r="U54" s="2">
        <v>4.0998750203771098E-2</v>
      </c>
      <c r="V54" s="2" t="s">
        <v>0</v>
      </c>
      <c r="W54" s="2" t="s">
        <v>0</v>
      </c>
      <c r="X54" s="2">
        <v>1</v>
      </c>
      <c r="Y54" s="2"/>
      <c r="Z54" s="2"/>
      <c r="AA54" s="2"/>
    </row>
    <row r="55" spans="1:27" x14ac:dyDescent="0.35">
      <c r="A55" s="8">
        <v>8</v>
      </c>
      <c r="B55" s="3" t="s">
        <v>190</v>
      </c>
      <c r="C55" s="2" t="s">
        <v>0</v>
      </c>
      <c r="D55" s="2">
        <v>1.3356089622735099E-2</v>
      </c>
      <c r="E55" s="2" t="s">
        <v>0</v>
      </c>
      <c r="F55" s="2" t="s">
        <v>0</v>
      </c>
      <c r="G55" s="2">
        <v>4.86415685963206E-2</v>
      </c>
      <c r="H55" s="2" t="s">
        <v>0</v>
      </c>
      <c r="I55" s="2">
        <v>2.2782750203417398E-2</v>
      </c>
      <c r="J55" s="2" t="s">
        <v>0</v>
      </c>
      <c r="K55" s="2">
        <v>0.200539800353252</v>
      </c>
      <c r="L55" s="2">
        <v>0.24679989680287401</v>
      </c>
      <c r="M55" s="2">
        <v>0.107245629006331</v>
      </c>
      <c r="N55" s="2" t="s">
        <v>0</v>
      </c>
      <c r="O55" s="2" t="s">
        <v>0</v>
      </c>
      <c r="P55" s="2" t="s">
        <v>0</v>
      </c>
      <c r="Q55" s="2">
        <v>3.08996011034154E-2</v>
      </c>
      <c r="R55" s="2">
        <v>0.12685308301414999</v>
      </c>
      <c r="S55" s="2">
        <v>4.7232530909523899E-3</v>
      </c>
      <c r="T55" s="2">
        <v>5.0923812736906902E-2</v>
      </c>
      <c r="U55" s="2">
        <v>2.264383099486E-2</v>
      </c>
      <c r="V55" s="2">
        <v>0.124590684474786</v>
      </c>
      <c r="W55" s="2" t="s">
        <v>0</v>
      </c>
      <c r="X55" s="2">
        <v>1</v>
      </c>
      <c r="Y55" s="2"/>
      <c r="Z55" s="2"/>
      <c r="AA55" s="2"/>
    </row>
    <row r="56" spans="1:27" x14ac:dyDescent="0.35">
      <c r="C56" s="2"/>
      <c r="D56" s="2"/>
      <c r="E56" s="2"/>
      <c r="F56" s="2"/>
      <c r="G56" s="2"/>
      <c r="H56" s="2"/>
      <c r="I56" s="2"/>
      <c r="J56" s="2"/>
      <c r="K56" s="2"/>
      <c r="L56" s="2"/>
      <c r="M56" s="2"/>
      <c r="N56" s="2"/>
      <c r="O56" s="2"/>
      <c r="P56" s="2"/>
    </row>
    <row r="59" spans="1:27" x14ac:dyDescent="0.35">
      <c r="A59" s="8" t="s">
        <v>2</v>
      </c>
      <c r="B59" s="3" t="s">
        <v>6</v>
      </c>
      <c r="C59" s="3" t="s">
        <v>5</v>
      </c>
      <c r="D59" s="3" t="s">
        <v>29</v>
      </c>
      <c r="E59" s="3" t="s">
        <v>30</v>
      </c>
      <c r="F59" s="3" t="s">
        <v>31</v>
      </c>
      <c r="I59" s="35" t="s">
        <v>32</v>
      </c>
      <c r="J59" s="35"/>
      <c r="K59" s="35"/>
    </row>
    <row r="60" spans="1:27" x14ac:dyDescent="0.35">
      <c r="A60" s="7">
        <v>110200</v>
      </c>
      <c r="B60" t="s">
        <v>8</v>
      </c>
      <c r="C60" t="s">
        <v>7</v>
      </c>
      <c r="D60" s="1">
        <v>15952156.550000001</v>
      </c>
      <c r="E60" s="1">
        <v>64556.14</v>
      </c>
      <c r="F60" s="1">
        <f>E60/2.59</f>
        <v>24925.150579150581</v>
      </c>
      <c r="I60">
        <v>5</v>
      </c>
      <c r="J60" t="s">
        <v>34</v>
      </c>
    </row>
    <row r="61" spans="1:27" x14ac:dyDescent="0.35">
      <c r="A61" s="7">
        <v>130201</v>
      </c>
      <c r="B61" t="s">
        <v>24</v>
      </c>
      <c r="C61" t="s">
        <v>19</v>
      </c>
      <c r="D61" s="1">
        <v>4104049.28</v>
      </c>
      <c r="E61" s="1">
        <v>16608.509999999998</v>
      </c>
      <c r="F61" s="1">
        <f t="shared" ref="F61:F80" si="4">E61/2.59</f>
        <v>6412.5521235521237</v>
      </c>
      <c r="I61">
        <v>4</v>
      </c>
      <c r="J61" t="s">
        <v>35</v>
      </c>
    </row>
    <row r="62" spans="1:27" x14ac:dyDescent="0.35">
      <c r="A62" s="7">
        <v>130202</v>
      </c>
      <c r="B62" t="s">
        <v>26</v>
      </c>
      <c r="C62" t="s">
        <v>25</v>
      </c>
      <c r="D62" s="1">
        <v>13254455.27</v>
      </c>
      <c r="E62" s="1">
        <v>53638.92</v>
      </c>
      <c r="F62" s="1">
        <f t="shared" si="4"/>
        <v>20710.007722007722</v>
      </c>
      <c r="I62">
        <v>3</v>
      </c>
      <c r="J62" t="s">
        <v>33</v>
      </c>
    </row>
    <row r="63" spans="1:27" x14ac:dyDescent="0.35">
      <c r="A63" s="7">
        <v>130301</v>
      </c>
      <c r="B63" t="s">
        <v>72</v>
      </c>
      <c r="C63" t="s">
        <v>91</v>
      </c>
      <c r="D63" s="1">
        <v>5121298.1500000004</v>
      </c>
      <c r="E63" s="1">
        <v>20725.18</v>
      </c>
      <c r="F63" s="1">
        <f t="shared" si="4"/>
        <v>8002.0000000000009</v>
      </c>
    </row>
    <row r="64" spans="1:27" x14ac:dyDescent="0.35">
      <c r="A64" s="7">
        <v>140100</v>
      </c>
      <c r="B64" t="s">
        <v>43</v>
      </c>
      <c r="C64" t="s">
        <v>46</v>
      </c>
      <c r="D64" s="1">
        <v>6296349.8499999996</v>
      </c>
      <c r="E64" s="1">
        <v>25480.45</v>
      </c>
      <c r="F64" s="1">
        <f t="shared" si="4"/>
        <v>9838.0115830115847</v>
      </c>
      <c r="H64" s="3"/>
      <c r="I64" s="3"/>
      <c r="J64" s="3"/>
      <c r="K64" s="3"/>
      <c r="L64" s="3"/>
    </row>
    <row r="65" spans="1:6" x14ac:dyDescent="0.35">
      <c r="A65" s="7">
        <v>140401</v>
      </c>
      <c r="B65" t="s">
        <v>75</v>
      </c>
      <c r="C65" t="s">
        <v>93</v>
      </c>
      <c r="D65" s="1">
        <v>10825891.34</v>
      </c>
      <c r="E65" s="1">
        <v>43810.87</v>
      </c>
      <c r="F65" s="1">
        <f t="shared" si="4"/>
        <v>16915.393822393824</v>
      </c>
    </row>
    <row r="66" spans="1:6" x14ac:dyDescent="0.35">
      <c r="A66" s="7">
        <v>140500</v>
      </c>
      <c r="B66" t="s">
        <v>76</v>
      </c>
      <c r="C66" t="s">
        <v>93</v>
      </c>
      <c r="D66" s="1">
        <v>8486234.7699999996</v>
      </c>
      <c r="E66" s="1">
        <v>34342.6</v>
      </c>
      <c r="F66" s="1">
        <f t="shared" si="4"/>
        <v>13259.691119691121</v>
      </c>
    </row>
    <row r="67" spans="1:6" x14ac:dyDescent="0.35">
      <c r="A67" s="7">
        <v>140600</v>
      </c>
      <c r="B67" t="s">
        <v>77</v>
      </c>
      <c r="C67" t="s">
        <v>46</v>
      </c>
      <c r="D67" s="1">
        <v>9316232.8599999994</v>
      </c>
      <c r="E67" s="1">
        <v>37701.49</v>
      </c>
      <c r="F67" s="1">
        <f t="shared" si="4"/>
        <v>14556.559845559845</v>
      </c>
    </row>
    <row r="68" spans="1:6" x14ac:dyDescent="0.35">
      <c r="A68" s="7">
        <v>140700</v>
      </c>
      <c r="B68" t="s">
        <v>78</v>
      </c>
      <c r="C68" t="s">
        <v>94</v>
      </c>
      <c r="D68" s="1">
        <v>8714077.0199999996</v>
      </c>
      <c r="E68" s="1">
        <v>35264.65</v>
      </c>
      <c r="F68" s="1">
        <f t="shared" si="4"/>
        <v>13615.694980694981</v>
      </c>
    </row>
    <row r="69" spans="1:6" x14ac:dyDescent="0.35">
      <c r="A69" s="7">
        <v>140801</v>
      </c>
      <c r="B69" t="s">
        <v>18</v>
      </c>
      <c r="C69" t="s">
        <v>17</v>
      </c>
      <c r="D69" s="1">
        <v>9287345.9299999997</v>
      </c>
      <c r="E69" s="1">
        <v>37584.589999999997</v>
      </c>
      <c r="F69" s="1">
        <f t="shared" si="4"/>
        <v>14511.42471042471</v>
      </c>
    </row>
    <row r="70" spans="1:6" x14ac:dyDescent="0.35">
      <c r="A70" s="7">
        <v>140802</v>
      </c>
      <c r="B70" t="s">
        <v>79</v>
      </c>
      <c r="C70" t="s">
        <v>95</v>
      </c>
      <c r="D70" s="1">
        <v>6668014.6200000001</v>
      </c>
      <c r="E70" s="1">
        <v>26984.52</v>
      </c>
      <c r="F70" s="1">
        <f t="shared" si="4"/>
        <v>10418.733590733591</v>
      </c>
    </row>
    <row r="71" spans="1:6" x14ac:dyDescent="0.35">
      <c r="A71" s="7">
        <v>150100</v>
      </c>
      <c r="B71" t="s">
        <v>80</v>
      </c>
      <c r="C71" t="s">
        <v>96</v>
      </c>
      <c r="D71" s="1">
        <v>19373477.399999999</v>
      </c>
      <c r="E71" s="1">
        <v>78401.75</v>
      </c>
      <c r="F71" s="1">
        <f t="shared" si="4"/>
        <v>30270.945945945947</v>
      </c>
    </row>
    <row r="72" spans="1:6" x14ac:dyDescent="0.35">
      <c r="A72" s="7">
        <v>150200</v>
      </c>
      <c r="B72" t="s">
        <v>81</v>
      </c>
      <c r="C72" t="s">
        <v>97</v>
      </c>
      <c r="D72" s="1">
        <v>17316509.489999998</v>
      </c>
      <c r="E72" s="1">
        <v>70077.490000000005</v>
      </c>
      <c r="F72" s="1">
        <f t="shared" si="4"/>
        <v>27056.94594594595</v>
      </c>
    </row>
    <row r="73" spans="1:6" x14ac:dyDescent="0.35">
      <c r="A73" s="7">
        <v>150302</v>
      </c>
      <c r="B73" t="s">
        <v>82</v>
      </c>
      <c r="C73" t="s">
        <v>98</v>
      </c>
      <c r="D73" s="1">
        <v>3438974.29</v>
      </c>
      <c r="E73" s="1">
        <v>13917.05</v>
      </c>
      <c r="F73" s="1">
        <f t="shared" si="4"/>
        <v>5373.3783783783783</v>
      </c>
    </row>
    <row r="74" spans="1:6" x14ac:dyDescent="0.35">
      <c r="A74" s="7">
        <v>150400</v>
      </c>
      <c r="B74" t="s">
        <v>83</v>
      </c>
      <c r="C74" t="s">
        <v>97</v>
      </c>
      <c r="D74" s="1">
        <v>9722929.1999999993</v>
      </c>
      <c r="E74" s="1">
        <v>39347.33</v>
      </c>
      <c r="F74" s="1">
        <f t="shared" si="4"/>
        <v>15192.019305019307</v>
      </c>
    </row>
    <row r="75" spans="1:6" x14ac:dyDescent="0.35">
      <c r="A75" s="7">
        <v>150602</v>
      </c>
      <c r="B75" t="s">
        <v>86</v>
      </c>
      <c r="C75" t="s">
        <v>98</v>
      </c>
      <c r="D75" s="1">
        <v>4242369.45</v>
      </c>
      <c r="E75" s="1">
        <v>17168.28</v>
      </c>
      <c r="F75" s="1">
        <f t="shared" si="4"/>
        <v>6628.6795366795368</v>
      </c>
    </row>
    <row r="76" spans="1:6" x14ac:dyDescent="0.35">
      <c r="A76" s="7">
        <v>150701</v>
      </c>
      <c r="B76" t="s">
        <v>87</v>
      </c>
      <c r="C76" t="s">
        <v>98</v>
      </c>
      <c r="D76" s="1">
        <v>5224111.22</v>
      </c>
      <c r="E76" s="1">
        <v>21141.25</v>
      </c>
      <c r="F76" s="1">
        <f t="shared" si="4"/>
        <v>8162.6447876447883</v>
      </c>
    </row>
    <row r="77" spans="1:6" x14ac:dyDescent="0.35">
      <c r="A77" s="7">
        <v>160102</v>
      </c>
      <c r="B77" t="s">
        <v>105</v>
      </c>
      <c r="C77" t="s">
        <v>129</v>
      </c>
      <c r="D77" s="1">
        <v>2999099.97</v>
      </c>
      <c r="E77" s="1">
        <v>12136.94</v>
      </c>
      <c r="F77" s="1">
        <f t="shared" si="4"/>
        <v>4686.0772200772208</v>
      </c>
    </row>
    <row r="78" spans="1:6" x14ac:dyDescent="0.35">
      <c r="A78" s="7">
        <v>160203</v>
      </c>
      <c r="B78" t="s">
        <v>106</v>
      </c>
      <c r="C78" t="s">
        <v>130</v>
      </c>
      <c r="D78" s="1">
        <v>14331208.470000001</v>
      </c>
      <c r="E78" s="1">
        <v>57996.39</v>
      </c>
      <c r="F78" s="1">
        <f t="shared" si="4"/>
        <v>22392.428571428572</v>
      </c>
    </row>
    <row r="79" spans="1:6" x14ac:dyDescent="0.35">
      <c r="A79" s="7">
        <v>160300</v>
      </c>
      <c r="B79" t="s">
        <v>90</v>
      </c>
      <c r="C79" t="s">
        <v>102</v>
      </c>
      <c r="D79" s="1">
        <v>10543992.84</v>
      </c>
      <c r="E79" s="1">
        <v>42670.06</v>
      </c>
      <c r="F79" s="1">
        <f t="shared" si="4"/>
        <v>16474.926640926642</v>
      </c>
    </row>
    <row r="80" spans="1:6" x14ac:dyDescent="0.35">
      <c r="A80" s="7">
        <v>170402</v>
      </c>
      <c r="B80" t="s">
        <v>113</v>
      </c>
      <c r="C80" t="s">
        <v>134</v>
      </c>
      <c r="D80" s="1">
        <v>19286520.530000001</v>
      </c>
      <c r="E80" s="1">
        <v>78049.850000000006</v>
      </c>
      <c r="F80" s="1">
        <f t="shared" si="4"/>
        <v>30135.077220077223</v>
      </c>
    </row>
    <row r="81" spans="1:17" x14ac:dyDescent="0.35">
      <c r="D81" s="1"/>
      <c r="E81" s="1"/>
      <c r="F81" s="1"/>
    </row>
    <row r="82" spans="1:17" x14ac:dyDescent="0.35">
      <c r="D82" s="1"/>
      <c r="E82" s="1"/>
      <c r="F82" s="1"/>
    </row>
    <row r="83" spans="1:17" x14ac:dyDescent="0.35">
      <c r="D83" s="1"/>
      <c r="E83" s="1"/>
      <c r="F83" s="1"/>
    </row>
    <row r="84" spans="1:17" ht="43.5" x14ac:dyDescent="0.35">
      <c r="A84" s="29" t="s">
        <v>237</v>
      </c>
      <c r="B84" s="29" t="s">
        <v>245</v>
      </c>
      <c r="C84" s="25" t="s">
        <v>239</v>
      </c>
      <c r="D84" s="36" t="s">
        <v>236</v>
      </c>
      <c r="E84" s="36"/>
      <c r="F84" s="36"/>
      <c r="G84" s="36"/>
      <c r="H84" s="36"/>
      <c r="I84" s="36"/>
      <c r="J84" s="36"/>
      <c r="K84" s="36"/>
      <c r="L84" s="36"/>
      <c r="M84" s="36"/>
      <c r="N84" s="36"/>
      <c r="O84" s="36"/>
      <c r="P84" s="36"/>
      <c r="Q84" s="25" t="s">
        <v>242</v>
      </c>
    </row>
    <row r="85" spans="1:17" ht="29" x14ac:dyDescent="0.35">
      <c r="A85" s="27" t="s">
        <v>275</v>
      </c>
      <c r="B85" s="23">
        <v>359.12501930501929</v>
      </c>
      <c r="C85" s="14">
        <f>B85/$B$91</f>
        <v>0.56661346748810149</v>
      </c>
      <c r="D85" t="s">
        <v>320</v>
      </c>
      <c r="Q85" s="7" t="s">
        <v>257</v>
      </c>
    </row>
    <row r="86" spans="1:17" ht="29" x14ac:dyDescent="0.35">
      <c r="A86" s="27" t="s">
        <v>321</v>
      </c>
      <c r="B86" s="23">
        <v>274.68451737451738</v>
      </c>
      <c r="C86" s="14">
        <f t="shared" ref="C86:C90" si="5">B86/$B$91</f>
        <v>0.43338653251189857</v>
      </c>
      <c r="D86" t="s">
        <v>322</v>
      </c>
      <c r="Q86" s="7" t="s">
        <v>258</v>
      </c>
    </row>
    <row r="87" spans="1:17" ht="29" x14ac:dyDescent="0.35">
      <c r="A87" s="27" t="s">
        <v>286</v>
      </c>
      <c r="B87" s="23">
        <v>333.84613899613902</v>
      </c>
      <c r="C87" s="14">
        <f t="shared" si="5"/>
        <v>0.52672943475278833</v>
      </c>
      <c r="D87" t="s">
        <v>323</v>
      </c>
      <c r="Q87" s="15" t="s">
        <v>259</v>
      </c>
    </row>
    <row r="88" spans="1:17" ht="29" x14ac:dyDescent="0.35">
      <c r="A88" s="27" t="s">
        <v>307</v>
      </c>
      <c r="B88" s="23">
        <v>299.96339768339772</v>
      </c>
      <c r="C88" s="14">
        <f t="shared" si="5"/>
        <v>0.47327056524721178</v>
      </c>
      <c r="D88" t="s">
        <v>324</v>
      </c>
    </row>
    <row r="89" spans="1:17" ht="29" x14ac:dyDescent="0.35">
      <c r="A89" s="27" t="s">
        <v>325</v>
      </c>
      <c r="B89" s="23">
        <v>457.0332046332046</v>
      </c>
      <c r="C89" s="14">
        <f t="shared" si="5"/>
        <v>0.72108918876095618</v>
      </c>
      <c r="D89" t="s">
        <v>326</v>
      </c>
    </row>
    <row r="90" spans="1:17" ht="29" x14ac:dyDescent="0.35">
      <c r="A90" s="16" t="s">
        <v>298</v>
      </c>
      <c r="B90" s="17">
        <v>176.77633204633207</v>
      </c>
      <c r="C90" s="30">
        <f t="shared" si="5"/>
        <v>0.27891081123904382</v>
      </c>
      <c r="D90" s="12" t="s">
        <v>327</v>
      </c>
      <c r="E90" s="12"/>
      <c r="F90" s="12"/>
      <c r="G90" s="12"/>
      <c r="H90" s="12"/>
      <c r="I90" s="12"/>
      <c r="J90" s="12"/>
      <c r="K90" s="12"/>
      <c r="L90" s="12"/>
      <c r="M90" s="12"/>
      <c r="N90" s="12"/>
      <c r="O90" s="12"/>
      <c r="P90" s="12"/>
      <c r="Q90" s="12"/>
    </row>
    <row r="91" spans="1:17" ht="43.5" x14ac:dyDescent="0.35">
      <c r="A91" s="33" t="s">
        <v>328</v>
      </c>
      <c r="B91" s="23">
        <f>B89+B90</f>
        <v>633.80953667953668</v>
      </c>
      <c r="C91" s="1"/>
    </row>
  </sheetData>
  <mergeCells count="6">
    <mergeCell ref="D84:P84"/>
    <mergeCell ref="I59:K59"/>
    <mergeCell ref="C5:W5"/>
    <mergeCell ref="C18:W18"/>
    <mergeCell ref="C33:W33"/>
    <mergeCell ref="C46:W46"/>
  </mergeCells>
  <pageMargins left="0.7" right="0.7" top="0.75" bottom="0.75" header="0.3" footer="0.3"/>
  <pageSetup orientation="portrait" r:id="rId1"/>
  <ignoredErrors>
    <ignoredError sqref="I15 I43"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0. Description of the Data</vt:lpstr>
      <vt:lpstr>A. Colorado Plateau PJW</vt:lpstr>
      <vt:lpstr>B. Great Basin PJW</vt:lpstr>
      <vt:lpstr>C. Columbia Plateau WJWS</vt:lpstr>
      <vt:lpstr>D. Southern Rocky Mtn PJW</vt:lpstr>
      <vt:lpstr>E. Southern Rocky Mtn JWS</vt:lpstr>
      <vt:lpstr>F. Madrean PJ Woodland</vt:lpstr>
      <vt:lpstr>G. Madrean Juniper Savanna</vt:lpstr>
      <vt:lpstr>H. Inter Mtn Basins JS</vt:lpstr>
      <vt:lpstr>I. RM Foothill Limber Pine JW</vt:lpstr>
      <vt:lpstr>J. CO Plateau PJ Shrubland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Emily Seddon</cp:lastModifiedBy>
  <dcterms:created xsi:type="dcterms:W3CDTF">2023-04-10T17:35:47Z</dcterms:created>
  <dcterms:modified xsi:type="dcterms:W3CDTF">2023-04-14T22:19:53Z</dcterms:modified>
</cp:coreProperties>
</file>